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" sheetId="1" r:id="rId1"/>
    <sheet name="2" sheetId="2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<sst xmlns="http://schemas.openxmlformats.org/spreadsheetml/2006/main" count="108" uniqueCount="45">
  <si>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</si>
  <si>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</si>
  <si>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</si>
  <si>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</si>
  <si>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</si>
  <si>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</si>
  <si>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</si>
  <si>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</si>
  <si>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</si>
  <si>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</si>
  <si>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</si>
  <si>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</si>
  <si>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</si>
  <si>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</si>
  <si>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</si>
  <si>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</si>
  <si>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Таблиця 2</t>
  </si>
  <si>
    <t>Таблиця 2 (продовження)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</si>
  <si>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</si>
  <si>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</si>
  <si>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</si>
  <si>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</si>
  <si>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м.Сум</t>
  </si>
  <si>
    <t>Ковпаківський районний суд м.Сум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</si>
  <si>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</si>
  <si>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</si>
  <si>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</si>
  <si>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</si>
  <si>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</si>
  <si>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</si>
  <si>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</si>
  <si>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</si>
  <si>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</si>
  <si>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</si>
  <si>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</si>
  <si>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</si>
  <si>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</si>
  <si>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</si>
  <si>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Сумська область</t>
  </si>
  <si>
    <t xml:space="preserve">                  Надійшло справ і матеріалів до місцевих загальних судів Сумської області                                  Надійшло справ і матеріалів до місцевих загальних судів Сумської області </t>
  </si>
  <si>
    <t>ВСЬОГО:</t>
  </si>
  <si>
    <t>ВСЬОГО</t>
  </si>
  <si>
    <t>Надходження справ і матеріалів до місцевих загальних судів Сумської області в 2020 році в порівнянні з 2019 роком</t>
  </si>
  <si>
    <t xml:space="preserve">    Навантаження на одного суддю місцевого загального суду Сумської області в 2020 році в порівнянні з 2019 роком</t>
  </si>
  <si>
    <t>Середньомісячне надходження справ і матеріалів на одного суддю місцевого загального суду Сумської області в 2020 році в порівнянні з 2019 роком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</si>
</sst>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distributed"/>
    </xf>
    <xf numFmtId="0" fontId="7" fillId="34" borderId="10" xfId="0" applyFont="1" applyFill="1" applyBorder="1" applyAlignment="1">
      <alignment horizontal="left"/>
    </xf>
    <xf numFmtId="1" fontId="7" fillId="34" borderId="10" xfId="0" applyNumberFormat="1" applyFont="1" applyFill="1" applyBorder="1" applyAlignment="1" applyProtection="1">
      <alignment horizontal="right"/>
      <protection/>
    </xf>
    <xf numFmtId="4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center" textRotation="90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vertical="distributed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left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35" borderId="14" xfId="0" applyFont="1" applyFill="1" applyBorder="1" applyAlignment="1" applyProtection="1">
      <alignment horizontal="center" vertical="top" wrapText="1"/>
      <protection/>
    </xf>
    <xf numFmtId="0" fontId="4" fillId="35" borderId="15" xfId="0" applyFont="1" applyFill="1" applyBorder="1" applyAlignment="1" applyProtection="1">
      <alignment horizontal="center" vertical="top" wrapText="1"/>
      <protection/>
    </xf>
    <xf numFmtId="0" fontId="4" fillId="35" borderId="16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view="pageBreakPreview" zoomScaleSheetLayoutView="100" zoomScalePageLayoutView="0" workbookViewId="0" topLeftCell="A1">
      <selection activeCell="Z7" sqref="Z7:Z8"/>
    </sheetView>
  </sheetViews>
  <sheetFormatPr defaultColWidth="9.00390625" defaultRowHeight="12.75"/>
  <cols>
    <col min="1" max="1" width="3.25390625" style="1" customWidth="1"/>
    <col min="2" max="2" width="41.37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00390625" style="1" customWidth="1"/>
    <col min="21" max="21" width="9.875" style="1" hidden="1" customWidth="1"/>
    <col min="22" max="22" width="9.125" style="1" hidden="1" customWidth="1"/>
    <col min="23" max="23" width="9.875" style="1" hidden="1" customWidth="1"/>
    <col min="24" max="24" width="9.00390625" style="1" hidden="1" customWidth="1"/>
    <col min="25" max="27" width="9.125" style="1" customWidth="1"/>
    <col min="28" max="28" width="9.125" style="10" customWidth="1"/>
    <col min="29" max="16384" width="9.125" style="1" customWidth="1"/>
  </cols>
  <sheetData>
    <row r="1" spans="16:27" ht="12.75">
      <c r="P1" s="2" t="s">
        <v>14</v>
      </c>
      <c r="AA1" s="2" t="s">
        <v>15</v>
      </c>
    </row>
    <row r="3" spans="1:28" ht="18.75">
      <c r="A3" s="44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11" ht="15.75">
      <c r="J4" s="4"/>
      <c r="K4" s="4"/>
    </row>
    <row r="5" spans="1:27" ht="16.5" customHeight="1">
      <c r="A5" s="54" t="s">
        <v>0</v>
      </c>
      <c r="B5" s="53" t="s">
        <v>38</v>
      </c>
      <c r="C5" s="46" t="s">
        <v>39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</row>
    <row r="6" spans="1:27" ht="78" customHeight="1">
      <c r="A6" s="54"/>
      <c r="B6" s="53"/>
      <c r="C6" s="49" t="s">
        <v>1</v>
      </c>
      <c r="D6" s="49"/>
      <c r="E6" s="49" t="s">
        <v>2</v>
      </c>
      <c r="F6" s="49"/>
      <c r="G6" s="49"/>
      <c r="H6" s="49"/>
      <c r="I6" s="49" t="s">
        <v>3</v>
      </c>
      <c r="J6" s="49"/>
      <c r="K6" s="49"/>
      <c r="L6" s="49"/>
      <c r="M6" s="49" t="s">
        <v>4</v>
      </c>
      <c r="N6" s="49"/>
      <c r="O6" s="49"/>
      <c r="P6" s="49"/>
      <c r="Q6" s="49" t="s">
        <v>5</v>
      </c>
      <c r="R6" s="49"/>
      <c r="S6" s="49"/>
      <c r="T6" s="49"/>
      <c r="U6" s="49" t="s">
        <v>6</v>
      </c>
      <c r="V6" s="49"/>
      <c r="W6" s="49" t="s">
        <v>7</v>
      </c>
      <c r="X6" s="49"/>
      <c r="Y6" s="52" t="s">
        <v>8</v>
      </c>
      <c r="Z6" s="52"/>
      <c r="AA6" s="55" t="s">
        <v>13</v>
      </c>
    </row>
    <row r="7" spans="1:27" ht="17.25" customHeight="1">
      <c r="A7" s="54"/>
      <c r="B7" s="53"/>
      <c r="C7" s="49"/>
      <c r="D7" s="49"/>
      <c r="E7" s="50">
        <v>2019</v>
      </c>
      <c r="F7" s="50"/>
      <c r="G7" s="50">
        <v>2020</v>
      </c>
      <c r="H7" s="50"/>
      <c r="I7" s="50">
        <v>2019</v>
      </c>
      <c r="J7" s="50"/>
      <c r="K7" s="50">
        <v>2020</v>
      </c>
      <c r="L7" s="50"/>
      <c r="M7" s="50">
        <v>2019</v>
      </c>
      <c r="N7" s="50"/>
      <c r="O7" s="50">
        <v>2020</v>
      </c>
      <c r="P7" s="50"/>
      <c r="Q7" s="50">
        <v>2019</v>
      </c>
      <c r="R7" s="50"/>
      <c r="S7" s="50">
        <v>2020</v>
      </c>
      <c r="T7" s="50"/>
      <c r="U7" s="51">
        <v>2018</v>
      </c>
      <c r="V7" s="51">
        <v>2019</v>
      </c>
      <c r="W7" s="51">
        <v>2018</v>
      </c>
      <c r="X7" s="51">
        <v>2019</v>
      </c>
      <c r="Y7" s="51">
        <v>2019</v>
      </c>
      <c r="Z7" s="51">
        <v>2020</v>
      </c>
      <c r="AA7" s="56"/>
    </row>
    <row r="8" spans="1:27" ht="48.75" customHeight="1">
      <c r="A8" s="54"/>
      <c r="B8" s="53"/>
      <c r="C8" s="11">
        <v>2019</v>
      </c>
      <c r="D8" s="11">
        <v>2020</v>
      </c>
      <c r="E8" s="7" t="s">
        <v>9</v>
      </c>
      <c r="F8" s="7" t="s">
        <v>10</v>
      </c>
      <c r="G8" s="7" t="s">
        <v>9</v>
      </c>
      <c r="H8" s="7" t="s">
        <v>10</v>
      </c>
      <c r="I8" s="7" t="s">
        <v>9</v>
      </c>
      <c r="J8" s="7" t="s">
        <v>10</v>
      </c>
      <c r="K8" s="7" t="s">
        <v>9</v>
      </c>
      <c r="L8" s="7" t="s">
        <v>10</v>
      </c>
      <c r="M8" s="7" t="s">
        <v>9</v>
      </c>
      <c r="N8" s="7" t="s">
        <v>10</v>
      </c>
      <c r="O8" s="7" t="s">
        <v>9</v>
      </c>
      <c r="P8" s="7" t="s">
        <v>10</v>
      </c>
      <c r="Q8" s="7" t="s">
        <v>9</v>
      </c>
      <c r="R8" s="7" t="s">
        <v>10</v>
      </c>
      <c r="S8" s="7" t="s">
        <v>9</v>
      </c>
      <c r="T8" s="7" t="s">
        <v>10</v>
      </c>
      <c r="U8" s="51"/>
      <c r="V8" s="51"/>
      <c r="W8" s="51"/>
      <c r="X8" s="51"/>
      <c r="Y8" s="51"/>
      <c r="Z8" s="51"/>
      <c r="AA8" s="57"/>
    </row>
    <row r="9" spans="1:27" ht="12.75" customHeight="1">
      <c r="A9" s="6" t="s">
        <v>11</v>
      </c>
      <c r="B9" s="6" t="s">
        <v>12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13">
        <v>25</v>
      </c>
    </row>
    <row r="10" spans="1:28" ht="12" customHeight="1">
      <c r="A10" s="8">
        <v>1</v>
      </c>
      <c r="B10" s="17" t="s">
        <v>18</v>
      </c>
      <c r="C10" s="9">
        <v>5</v>
      </c>
      <c r="D10" s="5">
        <v>5</v>
      </c>
      <c r="E10" s="5">
        <v>1186</v>
      </c>
      <c r="F10" s="5">
        <v>178</v>
      </c>
      <c r="G10" s="5">
        <v>845</v>
      </c>
      <c r="H10" s="5">
        <v>169</v>
      </c>
      <c r="I10" s="5">
        <v>20</v>
      </c>
      <c r="J10" s="5">
        <v>16</v>
      </c>
      <c r="K10" s="5">
        <v>19</v>
      </c>
      <c r="L10" s="5">
        <v>13</v>
      </c>
      <c r="M10" s="5">
        <v>831</v>
      </c>
      <c r="N10" s="5">
        <v>720</v>
      </c>
      <c r="O10" s="5">
        <v>846</v>
      </c>
      <c r="P10" s="5">
        <v>730</v>
      </c>
      <c r="Q10" s="5">
        <v>890</v>
      </c>
      <c r="R10" s="5">
        <v>877</v>
      </c>
      <c r="S10" s="5">
        <v>868</v>
      </c>
      <c r="T10" s="5">
        <v>864</v>
      </c>
      <c r="U10" s="5">
        <v>0</v>
      </c>
      <c r="V10" s="5">
        <v>0</v>
      </c>
      <c r="W10" s="5">
        <v>0</v>
      </c>
      <c r="X10" s="5">
        <v>0</v>
      </c>
      <c r="Y10" s="15">
        <f>E10+I10+M10+Q10+U10+W10</f>
        <v>2927</v>
      </c>
      <c r="Z10" s="16">
        <f>G10+K10+O10+S10+V10+X10</f>
        <v>2578</v>
      </c>
      <c r="AA10" s="14">
        <f>Z10/Y10*100-100</f>
        <v>-11.9234711308507</v>
      </c>
      <c r="AB10" s="10">
        <f>Z10/Y10*100-100</f>
        <v>-11.9234711308507</v>
      </c>
    </row>
    <row r="11" spans="1:28" ht="12" customHeight="1">
      <c r="A11" s="8">
        <v>2</v>
      </c>
      <c r="B11" s="17" t="s">
        <v>19</v>
      </c>
      <c r="C11" s="9">
        <v>3</v>
      </c>
      <c r="D11" s="5">
        <v>3</v>
      </c>
      <c r="E11" s="5">
        <v>849</v>
      </c>
      <c r="F11" s="5">
        <v>76</v>
      </c>
      <c r="G11" s="5">
        <v>504</v>
      </c>
      <c r="H11" s="5">
        <v>92</v>
      </c>
      <c r="I11" s="5">
        <v>11</v>
      </c>
      <c r="J11" s="5">
        <v>3</v>
      </c>
      <c r="K11" s="5">
        <v>10</v>
      </c>
      <c r="L11" s="5">
        <v>5</v>
      </c>
      <c r="M11" s="5">
        <v>436</v>
      </c>
      <c r="N11" s="5">
        <v>388</v>
      </c>
      <c r="O11" s="5">
        <v>304</v>
      </c>
      <c r="P11" s="5">
        <v>266</v>
      </c>
      <c r="Q11" s="5">
        <v>267</v>
      </c>
      <c r="R11" s="5">
        <v>263</v>
      </c>
      <c r="S11" s="5">
        <v>277</v>
      </c>
      <c r="T11" s="5">
        <v>276</v>
      </c>
      <c r="U11" s="5">
        <v>0</v>
      </c>
      <c r="V11" s="5">
        <v>0</v>
      </c>
      <c r="W11" s="5">
        <v>0</v>
      </c>
      <c r="X11" s="5">
        <v>0</v>
      </c>
      <c r="Y11" s="15">
        <f aca="true" t="shared" si="0" ref="Y11:Y29">E11+I11+M11+Q11+U11+W11</f>
        <v>1563</v>
      </c>
      <c r="Z11" s="16">
        <f aca="true" t="shared" si="1" ref="Z11:Z29">G11+K11+O11+S11+V11+X11</f>
        <v>1095</v>
      </c>
      <c r="AA11" s="14">
        <f aca="true" t="shared" si="2" ref="AA11:AA30">Z11/Y11*100-100</f>
        <v>-29.942418426103643</v>
      </c>
      <c r="AB11" s="10">
        <f aca="true" t="shared" si="3" ref="AB11:AB29">Z11/Y11*100-100</f>
        <v>-29.942418426103643</v>
      </c>
    </row>
    <row r="12" spans="1:28" ht="12" customHeight="1">
      <c r="A12" s="8">
        <v>3</v>
      </c>
      <c r="B12" s="17" t="s">
        <v>20</v>
      </c>
      <c r="C12" s="9">
        <v>3</v>
      </c>
      <c r="D12" s="5">
        <v>3</v>
      </c>
      <c r="E12" s="5">
        <v>908</v>
      </c>
      <c r="F12" s="5">
        <v>173</v>
      </c>
      <c r="G12" s="5">
        <v>489</v>
      </c>
      <c r="H12" s="5">
        <v>134</v>
      </c>
      <c r="I12" s="5">
        <v>8</v>
      </c>
      <c r="J12" s="5">
        <v>8</v>
      </c>
      <c r="K12" s="5">
        <v>9</v>
      </c>
      <c r="L12" s="5">
        <v>6</v>
      </c>
      <c r="M12" s="5">
        <v>358</v>
      </c>
      <c r="N12" s="5">
        <v>325</v>
      </c>
      <c r="O12" s="5">
        <v>367</v>
      </c>
      <c r="P12" s="5">
        <v>336</v>
      </c>
      <c r="Q12" s="5">
        <v>341</v>
      </c>
      <c r="R12" s="5">
        <v>334</v>
      </c>
      <c r="S12" s="5">
        <v>358</v>
      </c>
      <c r="T12" s="5">
        <v>355</v>
      </c>
      <c r="U12" s="5">
        <v>0</v>
      </c>
      <c r="V12" s="5">
        <v>0</v>
      </c>
      <c r="W12" s="5">
        <v>0</v>
      </c>
      <c r="X12" s="5">
        <v>0</v>
      </c>
      <c r="Y12" s="15">
        <f t="shared" si="0"/>
        <v>1615</v>
      </c>
      <c r="Z12" s="16">
        <f t="shared" si="1"/>
        <v>1223</v>
      </c>
      <c r="AA12" s="14">
        <f t="shared" si="2"/>
        <v>-24.272445820433447</v>
      </c>
      <c r="AB12" s="10">
        <f t="shared" si="3"/>
        <v>-24.272445820433447</v>
      </c>
    </row>
    <row r="13" spans="1:28" ht="12" customHeight="1">
      <c r="A13" s="8">
        <v>4</v>
      </c>
      <c r="B13" s="17" t="s">
        <v>21</v>
      </c>
      <c r="C13" s="9">
        <v>7</v>
      </c>
      <c r="D13" s="5">
        <v>7</v>
      </c>
      <c r="E13" s="5">
        <v>1815</v>
      </c>
      <c r="F13" s="5">
        <v>226</v>
      </c>
      <c r="G13" s="5">
        <v>1035</v>
      </c>
      <c r="H13" s="5">
        <v>238</v>
      </c>
      <c r="I13" s="5">
        <v>33</v>
      </c>
      <c r="J13" s="5">
        <v>17</v>
      </c>
      <c r="K13" s="5">
        <v>17</v>
      </c>
      <c r="L13" s="5">
        <v>10</v>
      </c>
      <c r="M13" s="5">
        <v>1023</v>
      </c>
      <c r="N13" s="5">
        <v>916</v>
      </c>
      <c r="O13" s="5">
        <v>995</v>
      </c>
      <c r="P13" s="5">
        <v>889</v>
      </c>
      <c r="Q13" s="5">
        <v>845</v>
      </c>
      <c r="R13" s="5">
        <v>814</v>
      </c>
      <c r="S13" s="5">
        <v>1204</v>
      </c>
      <c r="T13" s="5">
        <v>1186</v>
      </c>
      <c r="U13" s="5">
        <v>0</v>
      </c>
      <c r="V13" s="5">
        <v>0</v>
      </c>
      <c r="W13" s="5">
        <v>0</v>
      </c>
      <c r="X13" s="5">
        <v>0</v>
      </c>
      <c r="Y13" s="15">
        <f t="shared" si="0"/>
        <v>3716</v>
      </c>
      <c r="Z13" s="16">
        <f t="shared" si="1"/>
        <v>3251</v>
      </c>
      <c r="AA13" s="14">
        <f t="shared" si="2"/>
        <v>-12.513455328310002</v>
      </c>
      <c r="AB13" s="10">
        <f t="shared" si="3"/>
        <v>-12.513455328310002</v>
      </c>
    </row>
    <row r="14" spans="1:28" ht="12" customHeight="1">
      <c r="A14" s="8">
        <v>5</v>
      </c>
      <c r="B14" s="17" t="s">
        <v>22</v>
      </c>
      <c r="C14" s="9">
        <v>15</v>
      </c>
      <c r="D14" s="5">
        <v>15</v>
      </c>
      <c r="E14" s="5">
        <v>5670</v>
      </c>
      <c r="F14" s="5">
        <v>468</v>
      </c>
      <c r="G14" s="5">
        <v>3905</v>
      </c>
      <c r="H14" s="5">
        <v>358</v>
      </c>
      <c r="I14" s="5">
        <v>368</v>
      </c>
      <c r="J14" s="5">
        <v>249</v>
      </c>
      <c r="K14" s="5">
        <v>245</v>
      </c>
      <c r="L14" s="5">
        <v>146</v>
      </c>
      <c r="M14" s="5">
        <v>5160</v>
      </c>
      <c r="N14" s="5">
        <v>4228</v>
      </c>
      <c r="O14" s="5">
        <v>5240</v>
      </c>
      <c r="P14" s="5">
        <v>4383</v>
      </c>
      <c r="Q14" s="5">
        <v>2202</v>
      </c>
      <c r="R14" s="5">
        <v>2169</v>
      </c>
      <c r="S14" s="5">
        <v>2481</v>
      </c>
      <c r="T14" s="5">
        <v>2410</v>
      </c>
      <c r="U14" s="5">
        <v>0</v>
      </c>
      <c r="V14" s="5">
        <v>0</v>
      </c>
      <c r="W14" s="5">
        <v>0</v>
      </c>
      <c r="X14" s="5">
        <v>0</v>
      </c>
      <c r="Y14" s="15">
        <f t="shared" si="0"/>
        <v>13400</v>
      </c>
      <c r="Z14" s="16">
        <f t="shared" si="1"/>
        <v>11871</v>
      </c>
      <c r="AA14" s="14">
        <f t="shared" si="2"/>
        <v>-11.410447761194035</v>
      </c>
      <c r="AB14" s="10">
        <f t="shared" si="3"/>
        <v>-11.410447761194035</v>
      </c>
    </row>
    <row r="15" spans="1:28" ht="12" customHeight="1">
      <c r="A15" s="8">
        <v>6</v>
      </c>
      <c r="B15" s="17" t="s">
        <v>23</v>
      </c>
      <c r="C15" s="9">
        <v>15</v>
      </c>
      <c r="D15" s="5">
        <v>15</v>
      </c>
      <c r="E15" s="42">
        <v>11842</v>
      </c>
      <c r="F15" s="5">
        <v>416</v>
      </c>
      <c r="G15" s="42">
        <v>8200</v>
      </c>
      <c r="H15" s="5">
        <v>322</v>
      </c>
      <c r="I15" s="5">
        <v>495</v>
      </c>
      <c r="J15" s="5">
        <v>393</v>
      </c>
      <c r="K15" s="5">
        <v>237</v>
      </c>
      <c r="L15" s="5">
        <v>154</v>
      </c>
      <c r="M15" s="5">
        <v>6077</v>
      </c>
      <c r="N15" s="5">
        <v>4690</v>
      </c>
      <c r="O15" s="5">
        <v>4772</v>
      </c>
      <c r="P15" s="5">
        <v>3959</v>
      </c>
      <c r="Q15" s="5">
        <v>2802</v>
      </c>
      <c r="R15" s="5">
        <v>2765</v>
      </c>
      <c r="S15" s="5">
        <v>2418</v>
      </c>
      <c r="T15" s="5">
        <v>2357</v>
      </c>
      <c r="U15" s="5">
        <v>0</v>
      </c>
      <c r="V15" s="5">
        <v>0</v>
      </c>
      <c r="W15" s="5">
        <v>0</v>
      </c>
      <c r="X15" s="5">
        <v>0</v>
      </c>
      <c r="Y15" s="15">
        <f t="shared" si="0"/>
        <v>21216</v>
      </c>
      <c r="Z15" s="16">
        <f t="shared" si="1"/>
        <v>15627</v>
      </c>
      <c r="AA15" s="14">
        <f t="shared" si="2"/>
        <v>-26.343325791855193</v>
      </c>
      <c r="AB15" s="10">
        <f t="shared" si="3"/>
        <v>-26.343325791855193</v>
      </c>
    </row>
    <row r="16" spans="1:28" ht="12" customHeight="1">
      <c r="A16" s="8">
        <v>7</v>
      </c>
      <c r="B16" s="17" t="s">
        <v>24</v>
      </c>
      <c r="C16" s="9">
        <v>12</v>
      </c>
      <c r="D16" s="5">
        <v>12</v>
      </c>
      <c r="E16" s="43">
        <v>4509</v>
      </c>
      <c r="F16" s="5">
        <v>423</v>
      </c>
      <c r="G16" s="43">
        <v>2623</v>
      </c>
      <c r="H16" s="5">
        <v>370</v>
      </c>
      <c r="I16" s="5">
        <v>52</v>
      </c>
      <c r="J16" s="5">
        <v>33</v>
      </c>
      <c r="K16" s="5">
        <v>35</v>
      </c>
      <c r="L16" s="5">
        <v>19</v>
      </c>
      <c r="M16" s="5">
        <v>2944</v>
      </c>
      <c r="N16" s="5">
        <v>2461</v>
      </c>
      <c r="O16" s="5">
        <v>2552</v>
      </c>
      <c r="P16" s="5">
        <v>2199</v>
      </c>
      <c r="Q16" s="5">
        <v>1120</v>
      </c>
      <c r="R16" s="5">
        <v>1106</v>
      </c>
      <c r="S16" s="5">
        <v>1287</v>
      </c>
      <c r="T16" s="5">
        <v>1268</v>
      </c>
      <c r="U16" s="5">
        <v>0</v>
      </c>
      <c r="V16" s="5">
        <v>0</v>
      </c>
      <c r="W16" s="5">
        <v>0</v>
      </c>
      <c r="X16" s="5">
        <v>0</v>
      </c>
      <c r="Y16" s="15">
        <f t="shared" si="0"/>
        <v>8625</v>
      </c>
      <c r="Z16" s="16">
        <f t="shared" si="1"/>
        <v>6497</v>
      </c>
      <c r="AA16" s="14">
        <f t="shared" si="2"/>
        <v>-24.672463768115932</v>
      </c>
      <c r="AB16" s="10">
        <f t="shared" si="3"/>
        <v>-24.672463768115932</v>
      </c>
    </row>
    <row r="17" spans="1:28" ht="12" customHeight="1">
      <c r="A17" s="8">
        <v>8</v>
      </c>
      <c r="B17" s="17" t="s">
        <v>25</v>
      </c>
      <c r="C17" s="9">
        <v>3</v>
      </c>
      <c r="D17" s="5">
        <v>3</v>
      </c>
      <c r="E17" s="43">
        <v>855</v>
      </c>
      <c r="F17" s="5">
        <v>102</v>
      </c>
      <c r="G17" s="43">
        <v>560</v>
      </c>
      <c r="H17" s="5">
        <v>120</v>
      </c>
      <c r="I17" s="5">
        <v>18</v>
      </c>
      <c r="J17" s="5">
        <v>17</v>
      </c>
      <c r="K17" s="5">
        <v>20</v>
      </c>
      <c r="L17" s="5">
        <v>13</v>
      </c>
      <c r="M17" s="5">
        <v>592</v>
      </c>
      <c r="N17" s="5">
        <v>538</v>
      </c>
      <c r="O17" s="5">
        <v>389</v>
      </c>
      <c r="P17" s="5">
        <v>342</v>
      </c>
      <c r="Q17" s="5">
        <v>389</v>
      </c>
      <c r="R17" s="5">
        <v>380</v>
      </c>
      <c r="S17" s="5">
        <v>510</v>
      </c>
      <c r="T17" s="5">
        <v>506</v>
      </c>
      <c r="U17" s="5">
        <v>0</v>
      </c>
      <c r="V17" s="5">
        <v>0</v>
      </c>
      <c r="W17" s="5">
        <v>0</v>
      </c>
      <c r="X17" s="5">
        <v>0</v>
      </c>
      <c r="Y17" s="15">
        <f t="shared" si="0"/>
        <v>1854</v>
      </c>
      <c r="Z17" s="16">
        <f t="shared" si="1"/>
        <v>1479</v>
      </c>
      <c r="AA17" s="14">
        <f t="shared" si="2"/>
        <v>-20.226537216828476</v>
      </c>
      <c r="AB17" s="10">
        <f t="shared" si="3"/>
        <v>-20.226537216828476</v>
      </c>
    </row>
    <row r="18" spans="1:28" ht="12" customHeight="1">
      <c r="A18" s="8">
        <v>9</v>
      </c>
      <c r="B18" s="17" t="s">
        <v>26</v>
      </c>
      <c r="C18" s="9">
        <v>3</v>
      </c>
      <c r="D18" s="5">
        <v>3</v>
      </c>
      <c r="E18" s="43">
        <v>947</v>
      </c>
      <c r="F18" s="5">
        <v>47</v>
      </c>
      <c r="G18" s="43">
        <v>722</v>
      </c>
      <c r="H18" s="5">
        <v>131</v>
      </c>
      <c r="I18" s="5">
        <v>45</v>
      </c>
      <c r="J18" s="5">
        <v>20</v>
      </c>
      <c r="K18" s="5">
        <v>25</v>
      </c>
      <c r="L18" s="5">
        <v>9</v>
      </c>
      <c r="M18" s="5">
        <v>605</v>
      </c>
      <c r="N18" s="5">
        <v>499</v>
      </c>
      <c r="O18" s="5">
        <v>619</v>
      </c>
      <c r="P18" s="5">
        <v>541</v>
      </c>
      <c r="Q18" s="5">
        <v>572</v>
      </c>
      <c r="R18" s="5">
        <v>567</v>
      </c>
      <c r="S18" s="5">
        <v>746</v>
      </c>
      <c r="T18" s="5">
        <v>737</v>
      </c>
      <c r="U18" s="5">
        <v>0</v>
      </c>
      <c r="V18" s="5">
        <v>0</v>
      </c>
      <c r="W18" s="5">
        <v>0</v>
      </c>
      <c r="X18" s="5">
        <v>0</v>
      </c>
      <c r="Y18" s="15">
        <f t="shared" si="0"/>
        <v>2169</v>
      </c>
      <c r="Z18" s="16">
        <f t="shared" si="1"/>
        <v>2112</v>
      </c>
      <c r="AA18" s="14">
        <f t="shared" si="2"/>
        <v>-2.627939142461969</v>
      </c>
      <c r="AB18" s="10">
        <f t="shared" si="3"/>
        <v>-2.627939142461969</v>
      </c>
    </row>
    <row r="19" spans="1:28" ht="12" customHeight="1">
      <c r="A19" s="8">
        <v>10</v>
      </c>
      <c r="B19" s="17" t="s">
        <v>27</v>
      </c>
      <c r="C19" s="9">
        <v>5</v>
      </c>
      <c r="D19" s="5">
        <v>5</v>
      </c>
      <c r="E19" s="43">
        <v>1378</v>
      </c>
      <c r="F19" s="5">
        <v>183</v>
      </c>
      <c r="G19" s="43">
        <v>615</v>
      </c>
      <c r="H19" s="5">
        <v>167</v>
      </c>
      <c r="I19" s="5">
        <v>41</v>
      </c>
      <c r="J19" s="5">
        <v>28</v>
      </c>
      <c r="K19" s="5">
        <v>32</v>
      </c>
      <c r="L19" s="5">
        <v>19</v>
      </c>
      <c r="M19" s="5">
        <v>1026</v>
      </c>
      <c r="N19" s="5">
        <v>937</v>
      </c>
      <c r="O19" s="5">
        <v>937</v>
      </c>
      <c r="P19" s="5">
        <v>811</v>
      </c>
      <c r="Q19" s="5">
        <v>844</v>
      </c>
      <c r="R19" s="5">
        <v>834</v>
      </c>
      <c r="S19" s="5">
        <v>864</v>
      </c>
      <c r="T19" s="5">
        <v>850</v>
      </c>
      <c r="U19" s="5">
        <v>0</v>
      </c>
      <c r="V19" s="5">
        <v>0</v>
      </c>
      <c r="W19" s="5">
        <v>0</v>
      </c>
      <c r="X19" s="5">
        <v>0</v>
      </c>
      <c r="Y19" s="15">
        <f t="shared" si="0"/>
        <v>3289</v>
      </c>
      <c r="Z19" s="16">
        <f t="shared" si="1"/>
        <v>2448</v>
      </c>
      <c r="AA19" s="14">
        <f t="shared" si="2"/>
        <v>-25.57008209182122</v>
      </c>
      <c r="AB19" s="10">
        <f t="shared" si="3"/>
        <v>-25.57008209182122</v>
      </c>
    </row>
    <row r="20" spans="1:28" ht="12" customHeight="1">
      <c r="A20" s="8">
        <v>11</v>
      </c>
      <c r="B20" s="17" t="s">
        <v>28</v>
      </c>
      <c r="C20" s="9">
        <v>3</v>
      </c>
      <c r="D20" s="5">
        <v>3</v>
      </c>
      <c r="E20" s="43">
        <v>414</v>
      </c>
      <c r="F20" s="5">
        <v>53</v>
      </c>
      <c r="G20" s="43">
        <v>337</v>
      </c>
      <c r="H20" s="5">
        <v>71</v>
      </c>
      <c r="I20" s="5">
        <v>13</v>
      </c>
      <c r="J20" s="5">
        <v>8</v>
      </c>
      <c r="K20" s="5">
        <v>18</v>
      </c>
      <c r="L20" s="5">
        <v>8</v>
      </c>
      <c r="M20" s="5">
        <v>340</v>
      </c>
      <c r="N20" s="5">
        <v>307</v>
      </c>
      <c r="O20" s="5">
        <v>336</v>
      </c>
      <c r="P20" s="5">
        <v>275</v>
      </c>
      <c r="Q20" s="5">
        <v>331</v>
      </c>
      <c r="R20" s="5">
        <v>326</v>
      </c>
      <c r="S20" s="5">
        <v>476</v>
      </c>
      <c r="T20" s="5">
        <v>470</v>
      </c>
      <c r="U20" s="5">
        <v>0</v>
      </c>
      <c r="V20" s="5">
        <v>0</v>
      </c>
      <c r="W20" s="5">
        <v>0</v>
      </c>
      <c r="X20" s="5">
        <v>0</v>
      </c>
      <c r="Y20" s="15">
        <f t="shared" si="0"/>
        <v>1098</v>
      </c>
      <c r="Z20" s="16">
        <f t="shared" si="1"/>
        <v>1167</v>
      </c>
      <c r="AA20" s="14">
        <f t="shared" si="2"/>
        <v>6.284153005464475</v>
      </c>
      <c r="AB20" s="10">
        <f t="shared" si="3"/>
        <v>6.284153005464475</v>
      </c>
    </row>
    <row r="21" spans="1:28" ht="12" customHeight="1">
      <c r="A21" s="8">
        <v>12</v>
      </c>
      <c r="B21" s="17" t="s">
        <v>29</v>
      </c>
      <c r="C21" s="9">
        <v>3</v>
      </c>
      <c r="D21" s="5">
        <v>3</v>
      </c>
      <c r="E21" s="43">
        <v>699</v>
      </c>
      <c r="F21" s="5">
        <v>72</v>
      </c>
      <c r="G21" s="43">
        <v>328</v>
      </c>
      <c r="H21" s="5">
        <v>75</v>
      </c>
      <c r="I21" s="5">
        <v>26</v>
      </c>
      <c r="J21" s="5">
        <v>22</v>
      </c>
      <c r="K21" s="5">
        <v>18</v>
      </c>
      <c r="L21" s="5">
        <v>15</v>
      </c>
      <c r="M21" s="5">
        <v>501</v>
      </c>
      <c r="N21" s="5">
        <v>447</v>
      </c>
      <c r="O21" s="5">
        <v>425</v>
      </c>
      <c r="P21" s="5">
        <v>371</v>
      </c>
      <c r="Q21" s="5">
        <v>391</v>
      </c>
      <c r="R21" s="5">
        <v>387</v>
      </c>
      <c r="S21" s="5">
        <v>493</v>
      </c>
      <c r="T21" s="5">
        <v>484</v>
      </c>
      <c r="U21" s="5">
        <v>0</v>
      </c>
      <c r="V21" s="5">
        <v>0</v>
      </c>
      <c r="W21" s="5">
        <v>0</v>
      </c>
      <c r="X21" s="5">
        <v>0</v>
      </c>
      <c r="Y21" s="15">
        <f t="shared" si="0"/>
        <v>1617</v>
      </c>
      <c r="Z21" s="16">
        <f t="shared" si="1"/>
        <v>1264</v>
      </c>
      <c r="AA21" s="14">
        <f t="shared" si="2"/>
        <v>-21.830550401978982</v>
      </c>
      <c r="AB21" s="10">
        <f t="shared" si="3"/>
        <v>-21.830550401978982</v>
      </c>
    </row>
    <row r="22" spans="1:28" ht="12" customHeight="1">
      <c r="A22" s="8">
        <v>13</v>
      </c>
      <c r="B22" s="17" t="s">
        <v>30</v>
      </c>
      <c r="C22" s="9">
        <v>9</v>
      </c>
      <c r="D22" s="5">
        <v>9</v>
      </c>
      <c r="E22" s="43">
        <v>2743</v>
      </c>
      <c r="F22" s="5">
        <v>367</v>
      </c>
      <c r="G22" s="43">
        <v>2007</v>
      </c>
      <c r="H22" s="5">
        <v>311</v>
      </c>
      <c r="I22" s="5">
        <v>140</v>
      </c>
      <c r="J22" s="5">
        <v>106</v>
      </c>
      <c r="K22" s="5">
        <v>89</v>
      </c>
      <c r="L22" s="5">
        <v>57</v>
      </c>
      <c r="M22" s="5">
        <v>1719</v>
      </c>
      <c r="N22" s="5">
        <v>1277</v>
      </c>
      <c r="O22" s="5">
        <v>1719</v>
      </c>
      <c r="P22" s="5">
        <v>1420</v>
      </c>
      <c r="Q22" s="5">
        <v>1369</v>
      </c>
      <c r="R22" s="5">
        <v>1346</v>
      </c>
      <c r="S22" s="5">
        <v>1488</v>
      </c>
      <c r="T22" s="5">
        <v>1453</v>
      </c>
      <c r="U22" s="5">
        <v>0</v>
      </c>
      <c r="V22" s="5">
        <v>0</v>
      </c>
      <c r="W22" s="5">
        <v>0</v>
      </c>
      <c r="X22" s="5">
        <v>0</v>
      </c>
      <c r="Y22" s="15">
        <f t="shared" si="0"/>
        <v>5971</v>
      </c>
      <c r="Z22" s="16">
        <f t="shared" si="1"/>
        <v>5303</v>
      </c>
      <c r="AA22" s="14">
        <f t="shared" si="2"/>
        <v>-11.187405794674248</v>
      </c>
      <c r="AB22" s="10">
        <f t="shared" si="3"/>
        <v>-11.187405794674248</v>
      </c>
    </row>
    <row r="23" spans="1:28" ht="12" customHeight="1">
      <c r="A23" s="8">
        <v>14</v>
      </c>
      <c r="B23" s="17" t="s">
        <v>31</v>
      </c>
      <c r="C23" s="9">
        <v>3</v>
      </c>
      <c r="D23" s="5">
        <v>3</v>
      </c>
      <c r="E23" s="43">
        <v>1162</v>
      </c>
      <c r="F23" s="5">
        <v>177</v>
      </c>
      <c r="G23" s="43">
        <v>605</v>
      </c>
      <c r="H23" s="5">
        <v>164</v>
      </c>
      <c r="I23" s="5">
        <v>24</v>
      </c>
      <c r="J23" s="5">
        <v>16</v>
      </c>
      <c r="K23" s="5">
        <v>15</v>
      </c>
      <c r="L23" s="5">
        <v>12</v>
      </c>
      <c r="M23" s="5">
        <v>760</v>
      </c>
      <c r="N23" s="5">
        <v>699</v>
      </c>
      <c r="O23" s="5">
        <v>640</v>
      </c>
      <c r="P23" s="5">
        <v>586</v>
      </c>
      <c r="Q23" s="5">
        <v>523</v>
      </c>
      <c r="R23" s="5">
        <v>519</v>
      </c>
      <c r="S23" s="5">
        <v>655</v>
      </c>
      <c r="T23" s="5">
        <v>648</v>
      </c>
      <c r="U23" s="5">
        <v>0</v>
      </c>
      <c r="V23" s="5">
        <v>0</v>
      </c>
      <c r="W23" s="5">
        <v>0</v>
      </c>
      <c r="X23" s="5">
        <v>0</v>
      </c>
      <c r="Y23" s="15">
        <f t="shared" si="0"/>
        <v>2469</v>
      </c>
      <c r="Z23" s="16">
        <f t="shared" si="1"/>
        <v>1915</v>
      </c>
      <c r="AA23" s="14">
        <f t="shared" si="2"/>
        <v>-22.438234102875654</v>
      </c>
      <c r="AB23" s="10">
        <f t="shared" si="3"/>
        <v>-22.438234102875654</v>
      </c>
    </row>
    <row r="24" spans="1:28" ht="12" customHeight="1">
      <c r="A24" s="8">
        <v>15</v>
      </c>
      <c r="B24" s="17" t="s">
        <v>32</v>
      </c>
      <c r="C24" s="9">
        <v>10</v>
      </c>
      <c r="D24" s="5">
        <v>10</v>
      </c>
      <c r="E24" s="43">
        <v>2090</v>
      </c>
      <c r="F24" s="5">
        <v>219</v>
      </c>
      <c r="G24" s="43">
        <v>1312</v>
      </c>
      <c r="H24" s="5">
        <v>186</v>
      </c>
      <c r="I24" s="5">
        <v>82</v>
      </c>
      <c r="J24" s="5">
        <v>45</v>
      </c>
      <c r="K24" s="5">
        <v>43</v>
      </c>
      <c r="L24" s="5">
        <v>19</v>
      </c>
      <c r="M24" s="5">
        <v>1912</v>
      </c>
      <c r="N24" s="5">
        <v>1643</v>
      </c>
      <c r="O24" s="5">
        <v>1520</v>
      </c>
      <c r="P24" s="5">
        <v>1303</v>
      </c>
      <c r="Q24" s="5">
        <v>879</v>
      </c>
      <c r="R24" s="5">
        <v>865</v>
      </c>
      <c r="S24" s="5">
        <v>1026</v>
      </c>
      <c r="T24" s="5">
        <v>1010</v>
      </c>
      <c r="U24" s="5">
        <v>0</v>
      </c>
      <c r="V24" s="5">
        <v>0</v>
      </c>
      <c r="W24" s="5">
        <v>0</v>
      </c>
      <c r="X24" s="5">
        <v>0</v>
      </c>
      <c r="Y24" s="15">
        <f t="shared" si="0"/>
        <v>4963</v>
      </c>
      <c r="Z24" s="16">
        <f t="shared" si="1"/>
        <v>3901</v>
      </c>
      <c r="AA24" s="14">
        <f t="shared" si="2"/>
        <v>-21.39834777352408</v>
      </c>
      <c r="AB24" s="10">
        <f t="shared" si="3"/>
        <v>-21.39834777352408</v>
      </c>
    </row>
    <row r="25" spans="1:28" ht="12" customHeight="1">
      <c r="A25" s="8">
        <v>16</v>
      </c>
      <c r="B25" s="17" t="s">
        <v>33</v>
      </c>
      <c r="C25" s="9">
        <v>3</v>
      </c>
      <c r="D25" s="5">
        <v>3</v>
      </c>
      <c r="E25" s="43">
        <v>537</v>
      </c>
      <c r="F25" s="5">
        <v>116</v>
      </c>
      <c r="G25" s="43">
        <v>393</v>
      </c>
      <c r="H25" s="5">
        <v>92</v>
      </c>
      <c r="I25" s="5">
        <v>11</v>
      </c>
      <c r="J25" s="5">
        <v>5</v>
      </c>
      <c r="K25" s="5">
        <v>2</v>
      </c>
      <c r="L25" s="5">
        <v>2</v>
      </c>
      <c r="M25" s="5">
        <v>257</v>
      </c>
      <c r="N25" s="5">
        <v>225</v>
      </c>
      <c r="O25" s="5">
        <v>205</v>
      </c>
      <c r="P25" s="5">
        <v>182</v>
      </c>
      <c r="Q25" s="5">
        <v>401</v>
      </c>
      <c r="R25" s="5">
        <v>394</v>
      </c>
      <c r="S25" s="5">
        <v>400</v>
      </c>
      <c r="T25" s="5">
        <v>396</v>
      </c>
      <c r="U25" s="5">
        <v>0</v>
      </c>
      <c r="V25" s="5">
        <v>0</v>
      </c>
      <c r="W25" s="5">
        <v>0</v>
      </c>
      <c r="X25" s="5">
        <v>0</v>
      </c>
      <c r="Y25" s="15">
        <f t="shared" si="0"/>
        <v>1206</v>
      </c>
      <c r="Z25" s="16">
        <f t="shared" si="1"/>
        <v>1000</v>
      </c>
      <c r="AA25" s="14">
        <f t="shared" si="2"/>
        <v>-17.08126036484245</v>
      </c>
      <c r="AB25" s="10">
        <f t="shared" si="3"/>
        <v>-17.08126036484245</v>
      </c>
    </row>
    <row r="26" spans="1:28" ht="12" customHeight="1">
      <c r="A26" s="8">
        <v>17</v>
      </c>
      <c r="B26" s="17" t="s">
        <v>34</v>
      </c>
      <c r="C26" s="9">
        <v>5</v>
      </c>
      <c r="D26" s="5">
        <v>5</v>
      </c>
      <c r="E26" s="43">
        <v>456</v>
      </c>
      <c r="F26" s="5">
        <v>276</v>
      </c>
      <c r="G26" s="43">
        <v>405</v>
      </c>
      <c r="H26" s="5">
        <v>257</v>
      </c>
      <c r="I26" s="5">
        <v>63</v>
      </c>
      <c r="J26" s="5">
        <v>48</v>
      </c>
      <c r="K26" s="5">
        <v>41</v>
      </c>
      <c r="L26" s="5">
        <v>37</v>
      </c>
      <c r="M26" s="5">
        <v>1396</v>
      </c>
      <c r="N26" s="5">
        <v>1216</v>
      </c>
      <c r="O26" s="5">
        <v>1230</v>
      </c>
      <c r="P26" s="5">
        <v>1024</v>
      </c>
      <c r="Q26" s="5">
        <v>1199</v>
      </c>
      <c r="R26" s="5">
        <v>1161</v>
      </c>
      <c r="S26" s="5">
        <v>1379</v>
      </c>
      <c r="T26" s="5">
        <v>1358</v>
      </c>
      <c r="U26" s="5">
        <v>0</v>
      </c>
      <c r="V26" s="5">
        <v>0</v>
      </c>
      <c r="W26" s="5">
        <v>0</v>
      </c>
      <c r="X26" s="5">
        <v>0</v>
      </c>
      <c r="Y26" s="15">
        <f t="shared" si="0"/>
        <v>3114</v>
      </c>
      <c r="Z26" s="16">
        <f t="shared" si="1"/>
        <v>3055</v>
      </c>
      <c r="AA26" s="14">
        <f t="shared" si="2"/>
        <v>-1.8946692357096993</v>
      </c>
      <c r="AB26" s="10">
        <f t="shared" si="3"/>
        <v>-1.8946692357096993</v>
      </c>
    </row>
    <row r="27" spans="1:28" ht="12" customHeight="1">
      <c r="A27" s="8">
        <v>18</v>
      </c>
      <c r="B27" s="17" t="s">
        <v>35</v>
      </c>
      <c r="C27" s="9">
        <v>5</v>
      </c>
      <c r="D27" s="5">
        <v>5</v>
      </c>
      <c r="E27" s="43">
        <v>787</v>
      </c>
      <c r="F27" s="5">
        <v>52</v>
      </c>
      <c r="G27" s="43">
        <v>602</v>
      </c>
      <c r="H27" s="5">
        <v>126</v>
      </c>
      <c r="I27" s="5">
        <v>59</v>
      </c>
      <c r="J27" s="5">
        <v>49</v>
      </c>
      <c r="K27" s="5">
        <v>43</v>
      </c>
      <c r="L27" s="5">
        <v>25</v>
      </c>
      <c r="M27" s="5">
        <v>841</v>
      </c>
      <c r="N27" s="5">
        <v>760</v>
      </c>
      <c r="O27" s="5">
        <v>733</v>
      </c>
      <c r="P27" s="5">
        <v>627</v>
      </c>
      <c r="Q27" s="5">
        <v>592</v>
      </c>
      <c r="R27" s="5">
        <v>556</v>
      </c>
      <c r="S27" s="5">
        <v>778</v>
      </c>
      <c r="T27" s="5">
        <v>737</v>
      </c>
      <c r="U27" s="5">
        <v>0</v>
      </c>
      <c r="V27" s="5">
        <v>0</v>
      </c>
      <c r="W27" s="5">
        <v>0</v>
      </c>
      <c r="X27" s="5">
        <v>0</v>
      </c>
      <c r="Y27" s="15">
        <f t="shared" si="0"/>
        <v>2279</v>
      </c>
      <c r="Z27" s="16">
        <f t="shared" si="1"/>
        <v>2156</v>
      </c>
      <c r="AA27" s="14">
        <f t="shared" si="2"/>
        <v>-5.397103992979382</v>
      </c>
      <c r="AB27" s="10">
        <f t="shared" si="3"/>
        <v>-5.397103992979382</v>
      </c>
    </row>
    <row r="28" spans="1:28" ht="12" customHeight="1">
      <c r="A28" s="8">
        <v>19</v>
      </c>
      <c r="B28" s="17" t="s">
        <v>36</v>
      </c>
      <c r="C28" s="9">
        <v>10</v>
      </c>
      <c r="D28" s="5">
        <v>10</v>
      </c>
      <c r="E28" s="43">
        <v>4224</v>
      </c>
      <c r="F28" s="5">
        <v>442</v>
      </c>
      <c r="G28" s="43">
        <v>2685</v>
      </c>
      <c r="H28" s="5">
        <v>348</v>
      </c>
      <c r="I28" s="5">
        <v>71</v>
      </c>
      <c r="J28" s="5">
        <v>52</v>
      </c>
      <c r="K28" s="5">
        <v>43</v>
      </c>
      <c r="L28" s="5">
        <v>29</v>
      </c>
      <c r="M28" s="5">
        <v>2594</v>
      </c>
      <c r="N28" s="5">
        <v>2304</v>
      </c>
      <c r="O28" s="5">
        <v>2250</v>
      </c>
      <c r="P28" s="5">
        <v>1874</v>
      </c>
      <c r="Q28" s="5">
        <v>1218</v>
      </c>
      <c r="R28" s="5">
        <v>1210</v>
      </c>
      <c r="S28" s="5">
        <v>1427</v>
      </c>
      <c r="T28" s="5">
        <v>1397</v>
      </c>
      <c r="U28" s="5">
        <v>0</v>
      </c>
      <c r="V28" s="5">
        <v>0</v>
      </c>
      <c r="W28" s="5">
        <v>0</v>
      </c>
      <c r="X28" s="5">
        <v>0</v>
      </c>
      <c r="Y28" s="15">
        <f t="shared" si="0"/>
        <v>8107</v>
      </c>
      <c r="Z28" s="16">
        <f t="shared" si="1"/>
        <v>6405</v>
      </c>
      <c r="AA28" s="14">
        <f t="shared" si="2"/>
        <v>-20.994202541013934</v>
      </c>
      <c r="AB28" s="10">
        <f t="shared" si="3"/>
        <v>-20.994202541013934</v>
      </c>
    </row>
    <row r="29" spans="1:28" ht="12" customHeight="1">
      <c r="A29" s="8">
        <v>20</v>
      </c>
      <c r="B29" s="17" t="s">
        <v>37</v>
      </c>
      <c r="C29" s="9">
        <v>3</v>
      </c>
      <c r="D29" s="5">
        <v>3</v>
      </c>
      <c r="E29" s="43">
        <v>543</v>
      </c>
      <c r="F29" s="5">
        <v>124</v>
      </c>
      <c r="G29" s="43">
        <v>385</v>
      </c>
      <c r="H29" s="5">
        <v>150</v>
      </c>
      <c r="I29" s="5">
        <v>10</v>
      </c>
      <c r="J29" s="5">
        <v>5</v>
      </c>
      <c r="K29" s="5">
        <v>5</v>
      </c>
      <c r="L29" s="5">
        <v>3</v>
      </c>
      <c r="M29" s="5">
        <v>431</v>
      </c>
      <c r="N29" s="5">
        <v>359</v>
      </c>
      <c r="O29" s="5">
        <v>418</v>
      </c>
      <c r="P29" s="5">
        <v>357</v>
      </c>
      <c r="Q29" s="5">
        <v>466</v>
      </c>
      <c r="R29" s="5">
        <v>463</v>
      </c>
      <c r="S29" s="5">
        <v>591</v>
      </c>
      <c r="T29" s="5">
        <v>587</v>
      </c>
      <c r="U29" s="5">
        <v>0</v>
      </c>
      <c r="V29" s="5">
        <v>0</v>
      </c>
      <c r="W29" s="5">
        <v>0</v>
      </c>
      <c r="X29" s="5">
        <v>0</v>
      </c>
      <c r="Y29" s="15">
        <f t="shared" si="0"/>
        <v>1450</v>
      </c>
      <c r="Z29" s="16">
        <f t="shared" si="1"/>
        <v>1399</v>
      </c>
      <c r="AA29" s="14">
        <f t="shared" si="2"/>
        <v>-3.5172413793103487</v>
      </c>
      <c r="AB29" s="10">
        <f t="shared" si="3"/>
        <v>-3.5172413793103487</v>
      </c>
    </row>
    <row r="30" spans="1:27" ht="12" customHeight="1">
      <c r="A30" s="12"/>
      <c r="B30" s="18" t="s">
        <v>41</v>
      </c>
      <c r="C30" s="19">
        <f>SUM(C10:C29)</f>
        <v>125</v>
      </c>
      <c r="D30" s="19">
        <f aca="true" t="shared" si="4" ref="D30:Z30">SUM(D10:D29)</f>
        <v>125</v>
      </c>
      <c r="E30" s="19">
        <f t="shared" si="4"/>
        <v>43614</v>
      </c>
      <c r="F30" s="19">
        <f t="shared" si="4"/>
        <v>4190</v>
      </c>
      <c r="G30" s="19">
        <f t="shared" si="4"/>
        <v>28557</v>
      </c>
      <c r="H30" s="19">
        <f t="shared" si="4"/>
        <v>3881</v>
      </c>
      <c r="I30" s="19">
        <f t="shared" si="4"/>
        <v>1590</v>
      </c>
      <c r="J30" s="19">
        <f t="shared" si="4"/>
        <v>1140</v>
      </c>
      <c r="K30" s="19">
        <f t="shared" si="4"/>
        <v>966</v>
      </c>
      <c r="L30" s="19">
        <f t="shared" si="4"/>
        <v>601</v>
      </c>
      <c r="M30" s="19">
        <f>SUM(M10:M29)</f>
        <v>29803</v>
      </c>
      <c r="N30" s="19">
        <f t="shared" si="4"/>
        <v>24939</v>
      </c>
      <c r="O30" s="19">
        <f t="shared" si="4"/>
        <v>26497</v>
      </c>
      <c r="P30" s="19">
        <f t="shared" si="4"/>
        <v>22475</v>
      </c>
      <c r="Q30" s="19">
        <f t="shared" si="4"/>
        <v>17641</v>
      </c>
      <c r="R30" s="19">
        <f t="shared" si="4"/>
        <v>17336</v>
      </c>
      <c r="S30" s="19">
        <f t="shared" si="4"/>
        <v>19726</v>
      </c>
      <c r="T30" s="19">
        <f t="shared" si="4"/>
        <v>19349</v>
      </c>
      <c r="U30" s="19">
        <f t="shared" si="4"/>
        <v>0</v>
      </c>
      <c r="V30" s="19">
        <f t="shared" si="4"/>
        <v>0</v>
      </c>
      <c r="W30" s="19">
        <f t="shared" si="4"/>
        <v>0</v>
      </c>
      <c r="X30" s="19">
        <f t="shared" si="4"/>
        <v>0</v>
      </c>
      <c r="Y30" s="19">
        <f t="shared" si="4"/>
        <v>92648</v>
      </c>
      <c r="Z30" s="19">
        <f t="shared" si="4"/>
        <v>75746</v>
      </c>
      <c r="AA30" s="20">
        <f t="shared" si="2"/>
        <v>-18.243243243243242</v>
      </c>
    </row>
    <row r="31" spans="25:26" ht="12.75">
      <c r="Y31" s="10"/>
      <c r="Z31" s="10"/>
    </row>
    <row r="32" spans="25:26" ht="12.75">
      <c r="Y32" s="10"/>
      <c r="Z32" s="10"/>
    </row>
    <row r="33" spans="25:26" ht="12.75">
      <c r="Y33" s="10"/>
      <c r="Z33" s="10"/>
    </row>
    <row r="34" spans="25:26" ht="12.75">
      <c r="Y34" s="10"/>
      <c r="Z34" s="10"/>
    </row>
    <row r="35" spans="25:26" ht="12.75">
      <c r="Y35" s="10"/>
      <c r="Z35" s="10"/>
    </row>
    <row r="36" spans="25:26" ht="12.75">
      <c r="Y36" s="10"/>
      <c r="Z36" s="10"/>
    </row>
    <row r="37" spans="25:26" ht="12.75">
      <c r="Y37" s="10"/>
      <c r="Z37" s="10"/>
    </row>
    <row r="38" spans="25:26" ht="12.75">
      <c r="Y38" s="10"/>
      <c r="Z38" s="10"/>
    </row>
    <row r="39" spans="25:26" ht="12.75">
      <c r="Y39" s="10"/>
      <c r="Z39" s="10"/>
    </row>
    <row r="40" spans="25:26" ht="12.75">
      <c r="Y40" s="10"/>
      <c r="Z40" s="10"/>
    </row>
    <row r="41" spans="25:26" ht="12.75">
      <c r="Y41" s="10"/>
      <c r="Z41" s="10"/>
    </row>
    <row r="42" spans="25:26" ht="12.75">
      <c r="Y42" s="10"/>
      <c r="Z42" s="10"/>
    </row>
    <row r="43" spans="25:26" ht="12.75">
      <c r="Y43" s="10"/>
      <c r="Z43" s="10"/>
    </row>
    <row r="44" spans="25:26" ht="12.75">
      <c r="Y44" s="10"/>
      <c r="Z44" s="10"/>
    </row>
    <row r="45" spans="25:26" ht="12.75">
      <c r="Y45" s="10"/>
      <c r="Z45" s="10"/>
    </row>
    <row r="46" spans="25:26" ht="12.75">
      <c r="Y46" s="10"/>
      <c r="Z46" s="10"/>
    </row>
    <row r="47" spans="25:26" ht="12.75">
      <c r="Y47" s="10"/>
      <c r="Z47" s="10"/>
    </row>
    <row r="48" spans="25:26" ht="12.75">
      <c r="Y48" s="10"/>
      <c r="Z48" s="10"/>
    </row>
    <row r="49" spans="25:26" ht="12.75">
      <c r="Y49" s="10"/>
      <c r="Z49" s="10"/>
    </row>
    <row r="50" spans="25:26" ht="12.75">
      <c r="Y50" s="10"/>
      <c r="Z50" s="10"/>
    </row>
    <row r="51" spans="25:26" ht="12.75">
      <c r="Y51" s="10"/>
      <c r="Z51" s="10"/>
    </row>
    <row r="52" spans="25:26" ht="12.75">
      <c r="Y52" s="10"/>
      <c r="Z52" s="10"/>
    </row>
    <row r="53" spans="25:26" ht="12.75">
      <c r="Y53" s="10"/>
      <c r="Z53" s="10"/>
    </row>
    <row r="54" spans="25:26" ht="12.75">
      <c r="Y54" s="10"/>
      <c r="Z54" s="10"/>
    </row>
    <row r="55" spans="25:26" ht="12.75">
      <c r="Y55" s="10"/>
      <c r="Z55" s="10"/>
    </row>
    <row r="56" spans="25:26" ht="12.75">
      <c r="Y56" s="10"/>
      <c r="Z56" s="10"/>
    </row>
    <row r="57" spans="25:26" ht="12.75">
      <c r="Y57" s="10"/>
      <c r="Z57" s="10"/>
    </row>
    <row r="58" spans="25:26" ht="12.75">
      <c r="Y58" s="10"/>
      <c r="Z58" s="10"/>
    </row>
    <row r="59" spans="25:26" ht="12.75">
      <c r="Y59" s="10"/>
      <c r="Z59" s="10"/>
    </row>
    <row r="60" spans="25:26" ht="12.75">
      <c r="Y60" s="10"/>
      <c r="Z60" s="10"/>
    </row>
    <row r="61" spans="25:26" ht="12.75">
      <c r="Y61" s="10"/>
      <c r="Z61" s="10"/>
    </row>
    <row r="62" spans="25:26" ht="12.75">
      <c r="Y62" s="10"/>
      <c r="Z62" s="10"/>
    </row>
    <row r="63" spans="25:26" ht="12.75">
      <c r="Y63" s="10"/>
      <c r="Z63" s="10"/>
    </row>
    <row r="64" spans="25:26" ht="12.75">
      <c r="Y64" s="10"/>
      <c r="Z64" s="10"/>
    </row>
    <row r="65" spans="25:26" ht="12.75">
      <c r="Y65" s="10"/>
      <c r="Z65" s="10"/>
    </row>
    <row r="66" spans="25:26" ht="12.75">
      <c r="Y66" s="10"/>
      <c r="Z66" s="10"/>
    </row>
  </sheetData>
  <sheetProtection/>
  <mergeCells count="27"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  <mergeCell ref="U6:V6"/>
    <mergeCell ref="Y6:Z6"/>
    <mergeCell ref="Q7:R7"/>
    <mergeCell ref="S7:T7"/>
    <mergeCell ref="U7:U8"/>
    <mergeCell ref="V7:V8"/>
    <mergeCell ref="W7:W8"/>
    <mergeCell ref="A3:P3"/>
    <mergeCell ref="C5:AA5"/>
    <mergeCell ref="Q6:T6"/>
    <mergeCell ref="O7:P7"/>
    <mergeCell ref="C6:D7"/>
    <mergeCell ref="E6:H6"/>
    <mergeCell ref="I6:L6"/>
    <mergeCell ref="Z7:Z8"/>
    <mergeCell ref="M6:P6"/>
    <mergeCell ref="X7:X8"/>
  </mergeCells>
  <printOptions/>
  <pageMargins left="0.1968503937007874" right="0.2362204724409449" top="0.1968503937007874" bottom="0.1968503937007874" header="0.1968503937007874" footer="0.1968503937007874"/>
  <pageSetup fitToWidth="2" horizontalDpi="200" verticalDpi="2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view="pageBreakPreview" zoomScale="115" zoomScaleSheetLayoutView="115" zoomScalePageLayoutView="0" workbookViewId="0" topLeftCell="B7">
      <selection activeCell="AA7" sqref="AA7:AA9"/>
    </sheetView>
  </sheetViews>
  <sheetFormatPr defaultColWidth="9.00390625" defaultRowHeight="12.75"/>
  <cols>
    <col min="1" max="1" width="4.125" style="21" customWidth="1"/>
    <col min="2" max="2" width="41.25390625" style="21" customWidth="1"/>
    <col min="3" max="3" width="5.25390625" style="21" customWidth="1"/>
    <col min="4" max="4" width="5.625" style="21" customWidth="1"/>
    <col min="5" max="5" width="5.875" style="21" customWidth="1"/>
    <col min="6" max="6" width="6.25390625" style="21" customWidth="1"/>
    <col min="7" max="7" width="7.625" style="21" customWidth="1"/>
    <col min="8" max="8" width="6.625" style="21" customWidth="1"/>
    <col min="9" max="9" width="5.625" style="21" customWidth="1"/>
    <col min="10" max="10" width="5.875" style="21" customWidth="1"/>
    <col min="11" max="11" width="6.625" style="21" customWidth="1"/>
    <col min="12" max="12" width="6.125" style="21" customWidth="1"/>
    <col min="13" max="13" width="7.75390625" style="21" customWidth="1"/>
    <col min="14" max="14" width="6.75390625" style="21" customWidth="1"/>
    <col min="15" max="15" width="6.125" style="21" customWidth="1"/>
    <col min="16" max="16" width="7.00390625" style="21" customWidth="1"/>
    <col min="17" max="19" width="6.625" style="21" customWidth="1"/>
    <col min="20" max="20" width="7.25390625" style="21" customWidth="1"/>
    <col min="21" max="21" width="0.12890625" style="21" customWidth="1"/>
    <col min="22" max="24" width="9.875" style="21" hidden="1" customWidth="1"/>
    <col min="25" max="27" width="9.125" style="21" customWidth="1"/>
    <col min="28" max="28" width="9.125" style="23" customWidth="1"/>
    <col min="29" max="30" width="9.125" style="21" customWidth="1"/>
    <col min="31" max="16384" width="9.125" style="21" customWidth="1"/>
  </cols>
  <sheetData>
    <row r="1" spans="16:27" ht="12.75">
      <c r="P1" s="22" t="s">
        <v>16</v>
      </c>
      <c r="AA1" s="22" t="s">
        <v>17</v>
      </c>
    </row>
    <row r="2" ht="3" customHeight="1"/>
    <row r="3" spans="1:24" ht="18.75">
      <c r="A3" s="24"/>
      <c r="B3" s="25"/>
      <c r="C3" s="25" t="s">
        <v>44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0:11" ht="15.75">
      <c r="J5" s="26"/>
      <c r="K5" s="26"/>
    </row>
    <row r="6" spans="1:27" ht="16.5" customHeight="1">
      <c r="A6" s="68" t="s">
        <v>0</v>
      </c>
      <c r="B6" s="69" t="s">
        <v>38</v>
      </c>
      <c r="C6" s="59" t="s">
        <v>43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1:27" ht="78" customHeight="1">
      <c r="A7" s="68"/>
      <c r="B7" s="69"/>
      <c r="C7" s="63" t="s">
        <v>1</v>
      </c>
      <c r="D7" s="63"/>
      <c r="E7" s="63" t="s">
        <v>2</v>
      </c>
      <c r="F7" s="63"/>
      <c r="G7" s="63"/>
      <c r="H7" s="63"/>
      <c r="I7" s="63" t="s">
        <v>3</v>
      </c>
      <c r="J7" s="63"/>
      <c r="K7" s="63"/>
      <c r="L7" s="63"/>
      <c r="M7" s="63" t="s">
        <v>4</v>
      </c>
      <c r="N7" s="63"/>
      <c r="O7" s="63"/>
      <c r="P7" s="63"/>
      <c r="Q7" s="63" t="s">
        <v>5</v>
      </c>
      <c r="R7" s="63"/>
      <c r="S7" s="63"/>
      <c r="T7" s="63"/>
      <c r="U7" s="63" t="s">
        <v>6</v>
      </c>
      <c r="V7" s="63"/>
      <c r="W7" s="63" t="s">
        <v>7</v>
      </c>
      <c r="X7" s="63"/>
      <c r="Y7" s="64" t="s">
        <v>8</v>
      </c>
      <c r="Z7" s="64"/>
      <c r="AA7" s="65" t="s">
        <v>13</v>
      </c>
    </row>
    <row r="8" spans="1:27" ht="17.25" customHeight="1">
      <c r="A8" s="68"/>
      <c r="B8" s="69"/>
      <c r="C8" s="63"/>
      <c r="D8" s="63"/>
      <c r="E8" s="62">
        <v>2019</v>
      </c>
      <c r="F8" s="62"/>
      <c r="G8" s="62">
        <v>2020</v>
      </c>
      <c r="H8" s="62"/>
      <c r="I8" s="62">
        <v>2019</v>
      </c>
      <c r="J8" s="62"/>
      <c r="K8" s="62">
        <v>2020</v>
      </c>
      <c r="L8" s="62"/>
      <c r="M8" s="62">
        <v>2019</v>
      </c>
      <c r="N8" s="62"/>
      <c r="O8" s="62">
        <v>2020</v>
      </c>
      <c r="P8" s="62"/>
      <c r="Q8" s="62">
        <v>2019</v>
      </c>
      <c r="R8" s="62"/>
      <c r="S8" s="62">
        <v>2020</v>
      </c>
      <c r="T8" s="62"/>
      <c r="U8" s="58">
        <v>2018</v>
      </c>
      <c r="V8" s="58">
        <v>2019</v>
      </c>
      <c r="W8" s="58">
        <v>2018</v>
      </c>
      <c r="X8" s="58">
        <v>2019</v>
      </c>
      <c r="Y8" s="58">
        <v>2019</v>
      </c>
      <c r="Z8" s="58">
        <v>2020</v>
      </c>
      <c r="AA8" s="66"/>
    </row>
    <row r="9" spans="1:27" ht="48.75" customHeight="1">
      <c r="A9" s="68"/>
      <c r="B9" s="69"/>
      <c r="C9" s="28">
        <v>2019</v>
      </c>
      <c r="D9" s="28">
        <v>2020</v>
      </c>
      <c r="E9" s="29" t="s">
        <v>9</v>
      </c>
      <c r="F9" s="29" t="s">
        <v>10</v>
      </c>
      <c r="G9" s="29" t="s">
        <v>9</v>
      </c>
      <c r="H9" s="29" t="s">
        <v>10</v>
      </c>
      <c r="I9" s="29" t="s">
        <v>9</v>
      </c>
      <c r="J9" s="29" t="s">
        <v>10</v>
      </c>
      <c r="K9" s="29" t="s">
        <v>9</v>
      </c>
      <c r="L9" s="29" t="s">
        <v>10</v>
      </c>
      <c r="M9" s="29" t="s">
        <v>9</v>
      </c>
      <c r="N9" s="29" t="s">
        <v>10</v>
      </c>
      <c r="O9" s="29" t="s">
        <v>9</v>
      </c>
      <c r="P9" s="29" t="s">
        <v>10</v>
      </c>
      <c r="Q9" s="29" t="s">
        <v>9</v>
      </c>
      <c r="R9" s="29" t="s">
        <v>10</v>
      </c>
      <c r="S9" s="29" t="s">
        <v>9</v>
      </c>
      <c r="T9" s="29" t="s">
        <v>10</v>
      </c>
      <c r="U9" s="58"/>
      <c r="V9" s="58"/>
      <c r="W9" s="58"/>
      <c r="X9" s="58"/>
      <c r="Y9" s="58"/>
      <c r="Z9" s="58"/>
      <c r="AA9" s="67"/>
    </row>
    <row r="10" spans="1:27" ht="12.75" customHeight="1">
      <c r="A10" s="27" t="s">
        <v>11</v>
      </c>
      <c r="B10" s="27" t="s">
        <v>12</v>
      </c>
      <c r="C10" s="27">
        <v>1</v>
      </c>
      <c r="D10" s="27">
        <v>2</v>
      </c>
      <c r="E10" s="27">
        <v>3</v>
      </c>
      <c r="F10" s="27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27">
        <v>13</v>
      </c>
      <c r="P10" s="27">
        <v>14</v>
      </c>
      <c r="Q10" s="27">
        <v>15</v>
      </c>
      <c r="R10" s="27">
        <v>16</v>
      </c>
      <c r="S10" s="27">
        <v>17</v>
      </c>
      <c r="T10" s="27">
        <v>18</v>
      </c>
      <c r="U10" s="27">
        <v>19</v>
      </c>
      <c r="V10" s="27">
        <v>20</v>
      </c>
      <c r="W10" s="27">
        <v>21</v>
      </c>
      <c r="X10" s="27">
        <v>22</v>
      </c>
      <c r="Y10" s="27">
        <v>23</v>
      </c>
      <c r="Z10" s="27">
        <v>24</v>
      </c>
      <c r="AA10" s="30">
        <v>25</v>
      </c>
    </row>
    <row r="11" spans="1:28" ht="12" customHeight="1">
      <c r="A11" s="31">
        <v>1</v>
      </c>
      <c r="B11" s="32" t="s">
        <v>18</v>
      </c>
      <c r="C11" s="33">
        <v>5</v>
      </c>
      <c r="D11" s="33">
        <v>5</v>
      </c>
      <c r="E11" s="34">
        <f>(1!E10/2!C11)/11</f>
        <v>21.563636363636363</v>
      </c>
      <c r="F11" s="34">
        <f>(1!F10/2!C11)/11</f>
        <v>3.2363636363636363</v>
      </c>
      <c r="G11" s="34">
        <f>(1!G10/2!D11)/11</f>
        <v>15.363636363636363</v>
      </c>
      <c r="H11" s="34">
        <f>(1!H10/2!D11)/11</f>
        <v>3.0727272727272723</v>
      </c>
      <c r="I11" s="34">
        <f>(1!I10/2!$C11)/11</f>
        <v>0.36363636363636365</v>
      </c>
      <c r="J11" s="34">
        <f>(1!J10/2!$C11)/11</f>
        <v>0.29090909090909095</v>
      </c>
      <c r="K11" s="34">
        <f>(1!K10/2!$D11)/11</f>
        <v>0.34545454545454546</v>
      </c>
      <c r="L11" s="34">
        <f>(1!L10/2!$D11)/11</f>
        <v>0.23636363636363636</v>
      </c>
      <c r="M11" s="34">
        <f>(1!M10/2!$C11)/11</f>
        <v>15.109090909090908</v>
      </c>
      <c r="N11" s="34">
        <f>(1!N10/2!$C11)/11</f>
        <v>13.090909090909092</v>
      </c>
      <c r="O11" s="34">
        <f>(1!O10/2!$D11)/11</f>
        <v>15.381818181818181</v>
      </c>
      <c r="P11" s="34">
        <f>(1!P10/2!$D11)/11</f>
        <v>13.272727272727273</v>
      </c>
      <c r="Q11" s="34">
        <f>(1!Q10/2!$C11)/11</f>
        <v>16.181818181818183</v>
      </c>
      <c r="R11" s="34">
        <f>(1!R10/2!$C11)/11</f>
        <v>15.945454545454545</v>
      </c>
      <c r="S11" s="34">
        <f>(1!S10/2!$D11)/11</f>
        <v>15.781818181818181</v>
      </c>
      <c r="T11" s="34">
        <f>(1!T10/2!$D11)/11</f>
        <v>15.70909090909091</v>
      </c>
      <c r="U11" s="34">
        <f>(1!U10/2!$C11)/11</f>
        <v>0</v>
      </c>
      <c r="V11" s="34">
        <f>(1!V10/2!$D11)/11</f>
        <v>0</v>
      </c>
      <c r="W11" s="34">
        <f>(1!W10/2!$C11)/11</f>
        <v>0</v>
      </c>
      <c r="X11" s="34">
        <f>(1!X10/2!$D11)/11</f>
        <v>0</v>
      </c>
      <c r="Y11" s="34">
        <f>(1!Y10/2!$C11)/11</f>
        <v>53.21818181818182</v>
      </c>
      <c r="Z11" s="34">
        <f>(1!Z10/2!$D11)/11</f>
        <v>46.872727272727275</v>
      </c>
      <c r="AA11" s="35">
        <f>Z11/Y11*100-100</f>
        <v>-11.9234711308507</v>
      </c>
      <c r="AB11" s="23">
        <f>Z11/Y11*100-100</f>
        <v>-11.9234711308507</v>
      </c>
    </row>
    <row r="12" spans="1:28" ht="12" customHeight="1">
      <c r="A12" s="31">
        <v>2</v>
      </c>
      <c r="B12" s="32" t="s">
        <v>19</v>
      </c>
      <c r="C12" s="33">
        <v>3</v>
      </c>
      <c r="D12" s="33">
        <v>3</v>
      </c>
      <c r="E12" s="34">
        <f>(1!E11/2!C12)/11</f>
        <v>25.727272727272727</v>
      </c>
      <c r="F12" s="34">
        <f>(1!F11/2!C12)/11</f>
        <v>2.3030303030303028</v>
      </c>
      <c r="G12" s="34">
        <f>(1!G11/2!D12)/11</f>
        <v>15.272727272727273</v>
      </c>
      <c r="H12" s="34">
        <f>(1!H11/2!D12)/11</f>
        <v>2.787878787878788</v>
      </c>
      <c r="I12" s="34">
        <f>(1!I11/2!$C12)/11</f>
        <v>0.3333333333333333</v>
      </c>
      <c r="J12" s="34">
        <f>(1!J11/2!$C12)/11</f>
        <v>0.09090909090909091</v>
      </c>
      <c r="K12" s="34">
        <f>(1!K11/2!$D12)/11</f>
        <v>0.30303030303030304</v>
      </c>
      <c r="L12" s="34">
        <f>(1!L11/2!$D12)/11</f>
        <v>0.15151515151515152</v>
      </c>
      <c r="M12" s="34">
        <f>(1!M11/2!$C12)/11</f>
        <v>13.212121212121213</v>
      </c>
      <c r="N12" s="34">
        <f>(1!N11/2!$C12)/11</f>
        <v>11.757575757575758</v>
      </c>
      <c r="O12" s="34">
        <f>(1!O11/2!$D12)/11</f>
        <v>9.212121212121211</v>
      </c>
      <c r="P12" s="34">
        <f>(1!P11/2!$D12)/11</f>
        <v>8.06060606060606</v>
      </c>
      <c r="Q12" s="34">
        <f>(1!Q11/2!$C12)/11</f>
        <v>8.090909090909092</v>
      </c>
      <c r="R12" s="34">
        <f>(1!R11/2!$C12)/11</f>
        <v>7.96969696969697</v>
      </c>
      <c r="S12" s="34">
        <f>(1!S11/2!$D12)/11</f>
        <v>8.393939393939393</v>
      </c>
      <c r="T12" s="34">
        <f>(1!T11/2!$D12)/11</f>
        <v>8.363636363636363</v>
      </c>
      <c r="U12" s="34">
        <f>(1!U11/2!$C12)/11</f>
        <v>0</v>
      </c>
      <c r="V12" s="34">
        <f>(1!V11/2!$D12)/11</f>
        <v>0</v>
      </c>
      <c r="W12" s="34">
        <f>(1!W11/2!$C12)/11</f>
        <v>0</v>
      </c>
      <c r="X12" s="34">
        <f>(1!X11/2!$D12)/11</f>
        <v>0</v>
      </c>
      <c r="Y12" s="34">
        <f>(1!Y11/2!$C12)/11</f>
        <v>47.36363636363637</v>
      </c>
      <c r="Z12" s="34">
        <f>(1!Z11/2!$D12)/11</f>
        <v>33.18181818181818</v>
      </c>
      <c r="AA12" s="35">
        <f aca="true" t="shared" si="0" ref="AA12:AA31">Z12/Y12*100-100</f>
        <v>-29.942418426103657</v>
      </c>
      <c r="AB12" s="23">
        <f aca="true" t="shared" si="1" ref="AB12:AB30">Z12/Y12*100-100</f>
        <v>-29.942418426103657</v>
      </c>
    </row>
    <row r="13" spans="1:28" ht="12" customHeight="1">
      <c r="A13" s="31">
        <v>3</v>
      </c>
      <c r="B13" s="32" t="s">
        <v>20</v>
      </c>
      <c r="C13" s="33">
        <v>3</v>
      </c>
      <c r="D13" s="33">
        <v>3</v>
      </c>
      <c r="E13" s="34">
        <f>(1!E12/2!C13)/11</f>
        <v>27.515151515151516</v>
      </c>
      <c r="F13" s="34">
        <f>(1!F12/2!C13)/11</f>
        <v>5.242424242424242</v>
      </c>
      <c r="G13" s="34">
        <f>(1!G12/2!D13)/11</f>
        <v>14.818181818181818</v>
      </c>
      <c r="H13" s="34">
        <f>(1!H12/2!D13)/11</f>
        <v>4.0606060606060606</v>
      </c>
      <c r="I13" s="34">
        <f>(1!I12/2!$C13)/11</f>
        <v>0.2424242424242424</v>
      </c>
      <c r="J13" s="34">
        <f>(1!J12/2!$C13)/11</f>
        <v>0.2424242424242424</v>
      </c>
      <c r="K13" s="34">
        <f>(1!K12/2!$D13)/11</f>
        <v>0.2727272727272727</v>
      </c>
      <c r="L13" s="34">
        <f>(1!L12/2!$D13)/11</f>
        <v>0.18181818181818182</v>
      </c>
      <c r="M13" s="34">
        <f>(1!M12/2!$C13)/11</f>
        <v>10.848484848484848</v>
      </c>
      <c r="N13" s="34">
        <f>(1!N12/2!$C13)/11</f>
        <v>9.848484848484848</v>
      </c>
      <c r="O13" s="34">
        <f>(1!O12/2!$D13)/11</f>
        <v>11.121212121212121</v>
      </c>
      <c r="P13" s="34">
        <f>(1!P12/2!$D13)/11</f>
        <v>10.181818181818182</v>
      </c>
      <c r="Q13" s="34">
        <f>(1!Q12/2!$C13)/11</f>
        <v>10.333333333333334</v>
      </c>
      <c r="R13" s="34">
        <f>(1!R12/2!$C13)/11</f>
        <v>10.121212121212121</v>
      </c>
      <c r="S13" s="34">
        <f>(1!S12/2!$D13)/11</f>
        <v>10.848484848484848</v>
      </c>
      <c r="T13" s="34">
        <f>(1!T12/2!$D13)/11</f>
        <v>10.757575757575758</v>
      </c>
      <c r="U13" s="34">
        <f>(1!U12/2!$C13)/11</f>
        <v>0</v>
      </c>
      <c r="V13" s="34">
        <f>(1!V12/2!$D13)/11</f>
        <v>0</v>
      </c>
      <c r="W13" s="34">
        <f>(1!W12/2!$C13)/11</f>
        <v>0</v>
      </c>
      <c r="X13" s="34">
        <f>(1!X12/2!$D13)/11</f>
        <v>0</v>
      </c>
      <c r="Y13" s="34">
        <f>(1!Y12/2!$C13)/11</f>
        <v>48.939393939393945</v>
      </c>
      <c r="Z13" s="34">
        <f>(1!Z12/2!$D13)/11</f>
        <v>37.06060606060606</v>
      </c>
      <c r="AA13" s="35">
        <f t="shared" si="0"/>
        <v>-24.272445820433447</v>
      </c>
      <c r="AB13" s="23">
        <f t="shared" si="1"/>
        <v>-24.272445820433447</v>
      </c>
    </row>
    <row r="14" spans="1:28" ht="12" customHeight="1">
      <c r="A14" s="31">
        <v>4</v>
      </c>
      <c r="B14" s="32" t="s">
        <v>21</v>
      </c>
      <c r="C14" s="33">
        <v>7</v>
      </c>
      <c r="D14" s="33">
        <v>7</v>
      </c>
      <c r="E14" s="34">
        <f>(1!E13/2!C14)/11</f>
        <v>23.57142857142857</v>
      </c>
      <c r="F14" s="34">
        <f>(1!F13/2!C14)/11</f>
        <v>2.935064935064935</v>
      </c>
      <c r="G14" s="34">
        <f>(1!G13/2!D14)/11</f>
        <v>13.441558441558442</v>
      </c>
      <c r="H14" s="34">
        <f>(1!H13/2!D14)/11</f>
        <v>3.090909090909091</v>
      </c>
      <c r="I14" s="34">
        <f>(1!I13/2!$C14)/11</f>
        <v>0.4285714285714286</v>
      </c>
      <c r="J14" s="34">
        <f>(1!J13/2!$C14)/11</f>
        <v>0.22077922077922077</v>
      </c>
      <c r="K14" s="34">
        <f>(1!K13/2!$D14)/11</f>
        <v>0.22077922077922077</v>
      </c>
      <c r="L14" s="34">
        <f>(1!L13/2!$D14)/11</f>
        <v>0.12987012987012989</v>
      </c>
      <c r="M14" s="34">
        <f>(1!M13/2!$C14)/11</f>
        <v>13.285714285714285</v>
      </c>
      <c r="N14" s="34">
        <f>(1!N13/2!$C14)/11</f>
        <v>11.896103896103897</v>
      </c>
      <c r="O14" s="34">
        <f>(1!O13/2!$D14)/11</f>
        <v>12.922077922077921</v>
      </c>
      <c r="P14" s="34">
        <f>(1!P13/2!$D14)/11</f>
        <v>11.545454545454545</v>
      </c>
      <c r="Q14" s="34">
        <f>(1!Q13/2!$C14)/11</f>
        <v>10.974025974025974</v>
      </c>
      <c r="R14" s="34">
        <f>(1!R13/2!$C14)/11</f>
        <v>10.571428571428571</v>
      </c>
      <c r="S14" s="34">
        <f>(1!S13/2!$D14)/11</f>
        <v>15.636363636363637</v>
      </c>
      <c r="T14" s="34">
        <f>(1!T13/2!$D14)/11</f>
        <v>15.4025974025974</v>
      </c>
      <c r="U14" s="34">
        <f>(1!U13/2!$C14)/11</f>
        <v>0</v>
      </c>
      <c r="V14" s="34">
        <f>(1!V13/2!$D14)/11</f>
        <v>0</v>
      </c>
      <c r="W14" s="34">
        <f>(1!W13/2!$C14)/11</f>
        <v>0</v>
      </c>
      <c r="X14" s="34">
        <f>(1!X13/2!$D14)/11</f>
        <v>0</v>
      </c>
      <c r="Y14" s="34">
        <f>(1!Y13/2!$C14)/11</f>
        <v>48.25974025974026</v>
      </c>
      <c r="Z14" s="34">
        <f>(1!Z13/2!$D14)/11</f>
        <v>42.22077922077922</v>
      </c>
      <c r="AA14" s="35">
        <f t="shared" si="0"/>
        <v>-12.513455328310016</v>
      </c>
      <c r="AB14" s="23">
        <f t="shared" si="1"/>
        <v>-12.513455328310016</v>
      </c>
    </row>
    <row r="15" spans="1:28" ht="12" customHeight="1">
      <c r="A15" s="31">
        <v>5</v>
      </c>
      <c r="B15" s="32" t="s">
        <v>22</v>
      </c>
      <c r="C15" s="33">
        <v>15</v>
      </c>
      <c r="D15" s="33">
        <v>15</v>
      </c>
      <c r="E15" s="34">
        <f>(1!E14/2!C15)/11</f>
        <v>34.36363636363637</v>
      </c>
      <c r="F15" s="34">
        <f>(1!F14/2!C15)/11</f>
        <v>2.8363636363636364</v>
      </c>
      <c r="G15" s="34">
        <f>(1!G14/2!D15)/11</f>
        <v>23.666666666666664</v>
      </c>
      <c r="H15" s="34">
        <f>(1!H14/2!D15)/11</f>
        <v>2.16969696969697</v>
      </c>
      <c r="I15" s="34">
        <f>(1!I14/2!$C15)/11</f>
        <v>2.2303030303030305</v>
      </c>
      <c r="J15" s="34">
        <f>(1!J14/2!$C15)/11</f>
        <v>1.5090909090909093</v>
      </c>
      <c r="K15" s="34">
        <f>(1!K14/2!$D15)/11</f>
        <v>1.4848484848484846</v>
      </c>
      <c r="L15" s="34">
        <f>(1!L14/2!$D15)/11</f>
        <v>0.8848484848484848</v>
      </c>
      <c r="M15" s="34">
        <f>(1!M14/2!$C15)/11</f>
        <v>31.272727272727273</v>
      </c>
      <c r="N15" s="34">
        <f>(1!N14/2!$C15)/11</f>
        <v>25.624242424242425</v>
      </c>
      <c r="O15" s="34">
        <f>(1!O14/2!$D15)/11</f>
        <v>31.757575757575754</v>
      </c>
      <c r="P15" s="34">
        <f>(1!P14/2!$D15)/11</f>
        <v>26.563636363636363</v>
      </c>
      <c r="Q15" s="34">
        <f>(1!Q14/2!$C15)/11</f>
        <v>13.345454545454546</v>
      </c>
      <c r="R15" s="34">
        <f>(1!R14/2!$C15)/11</f>
        <v>13.145454545454545</v>
      </c>
      <c r="S15" s="34">
        <f>(1!S14/2!$D15)/11</f>
        <v>15.036363636363637</v>
      </c>
      <c r="T15" s="34">
        <f>(1!T14/2!$D15)/11</f>
        <v>14.606060606060606</v>
      </c>
      <c r="U15" s="34">
        <f>(1!U14/2!$C15)/11</f>
        <v>0</v>
      </c>
      <c r="V15" s="34">
        <f>(1!V14/2!$D15)/11</f>
        <v>0</v>
      </c>
      <c r="W15" s="34">
        <f>(1!W14/2!$C15)/11</f>
        <v>0</v>
      </c>
      <c r="X15" s="34">
        <f>(1!X14/2!$D15)/11</f>
        <v>0</v>
      </c>
      <c r="Y15" s="34">
        <f>(1!Y14/2!$C15)/11</f>
        <v>81.21212121212122</v>
      </c>
      <c r="Z15" s="34">
        <f>(1!Z14/2!$D15)/11</f>
        <v>71.94545454545454</v>
      </c>
      <c r="AA15" s="35">
        <f t="shared" si="0"/>
        <v>-11.410447761194035</v>
      </c>
      <c r="AB15" s="23">
        <f t="shared" si="1"/>
        <v>-11.410447761194035</v>
      </c>
    </row>
    <row r="16" spans="1:28" ht="12" customHeight="1">
      <c r="A16" s="31">
        <v>6</v>
      </c>
      <c r="B16" s="32" t="s">
        <v>23</v>
      </c>
      <c r="C16" s="33">
        <v>15</v>
      </c>
      <c r="D16" s="33">
        <v>15</v>
      </c>
      <c r="E16" s="34">
        <f>(1!E15/2!C16)/11</f>
        <v>71.76969696969697</v>
      </c>
      <c r="F16" s="34">
        <f>(1!F15/2!C16)/11</f>
        <v>2.5212121212121215</v>
      </c>
      <c r="G16" s="34">
        <f>(1!G15/2!D16)/11</f>
        <v>49.696969696969695</v>
      </c>
      <c r="H16" s="34">
        <f>(1!H15/2!D16)/11</f>
        <v>1.9515151515151514</v>
      </c>
      <c r="I16" s="34">
        <f>(1!I15/2!$C16)/11</f>
        <v>3</v>
      </c>
      <c r="J16" s="34">
        <f>(1!J15/2!$C16)/11</f>
        <v>2.381818181818182</v>
      </c>
      <c r="K16" s="34">
        <f>(1!K15/2!$D16)/11</f>
        <v>1.4363636363636365</v>
      </c>
      <c r="L16" s="34">
        <f>(1!L15/2!$D16)/11</f>
        <v>0.9333333333333335</v>
      </c>
      <c r="M16" s="34">
        <f>(1!M15/2!$C16)/11</f>
        <v>36.83030303030303</v>
      </c>
      <c r="N16" s="34">
        <f>(1!N15/2!$C16)/11</f>
        <v>28.424242424242426</v>
      </c>
      <c r="O16" s="34">
        <f>(1!O15/2!$D16)/11</f>
        <v>28.921212121212122</v>
      </c>
      <c r="P16" s="34">
        <f>(1!P15/2!$D16)/11</f>
        <v>23.993939393939396</v>
      </c>
      <c r="Q16" s="34">
        <f>(1!Q15/2!$C16)/11</f>
        <v>16.981818181818184</v>
      </c>
      <c r="R16" s="34">
        <f>(1!R15/2!$C16)/11</f>
        <v>16.757575757575758</v>
      </c>
      <c r="S16" s="34">
        <f>(1!S15/2!$D16)/11</f>
        <v>14.654545454545454</v>
      </c>
      <c r="T16" s="34">
        <f>(1!T15/2!$D16)/11</f>
        <v>14.284848484848483</v>
      </c>
      <c r="U16" s="34">
        <f>(1!U15/2!$C16)/11</f>
        <v>0</v>
      </c>
      <c r="V16" s="34">
        <f>(1!V15/2!$D16)/11</f>
        <v>0</v>
      </c>
      <c r="W16" s="34">
        <f>(1!W15/2!$C16)/11</f>
        <v>0</v>
      </c>
      <c r="X16" s="34">
        <f>(1!X15/2!$D16)/11</f>
        <v>0</v>
      </c>
      <c r="Y16" s="34">
        <f>(1!Y15/2!$C16)/11</f>
        <v>128.5818181818182</v>
      </c>
      <c r="Z16" s="34">
        <f>(1!Z15/2!$D16)/11</f>
        <v>94.7090909090909</v>
      </c>
      <c r="AA16" s="35">
        <f t="shared" si="0"/>
        <v>-26.343325791855207</v>
      </c>
      <c r="AB16" s="23">
        <f t="shared" si="1"/>
        <v>-26.343325791855207</v>
      </c>
    </row>
    <row r="17" spans="1:28" ht="12" customHeight="1">
      <c r="A17" s="31">
        <v>7</v>
      </c>
      <c r="B17" s="32" t="s">
        <v>24</v>
      </c>
      <c r="C17" s="33">
        <v>12</v>
      </c>
      <c r="D17" s="33">
        <v>12</v>
      </c>
      <c r="E17" s="34">
        <f>(1!E16/2!C17)/11</f>
        <v>34.15909090909091</v>
      </c>
      <c r="F17" s="34">
        <f>(1!F16/2!C17)/11</f>
        <v>3.2045454545454546</v>
      </c>
      <c r="G17" s="34">
        <f>(1!G16/2!D17)/11</f>
        <v>19.87121212121212</v>
      </c>
      <c r="H17" s="34">
        <f>(1!H16/2!D17)/11</f>
        <v>2.8030303030303028</v>
      </c>
      <c r="I17" s="34">
        <f>(1!I16/2!$C17)/11</f>
        <v>0.3939393939393939</v>
      </c>
      <c r="J17" s="34">
        <f>(1!J16/2!$C17)/11</f>
        <v>0.25</v>
      </c>
      <c r="K17" s="34">
        <f>(1!K16/2!$D17)/11</f>
        <v>0.26515151515151514</v>
      </c>
      <c r="L17" s="34">
        <f>(1!L16/2!$D17)/11</f>
        <v>0.14393939393939392</v>
      </c>
      <c r="M17" s="34">
        <f>(1!M16/2!$C17)/11</f>
        <v>22.303030303030305</v>
      </c>
      <c r="N17" s="34">
        <f>(1!N16/2!$C17)/11</f>
        <v>18.643939393939394</v>
      </c>
      <c r="O17" s="34">
        <f>(1!O16/2!$D17)/11</f>
        <v>19.333333333333332</v>
      </c>
      <c r="P17" s="34">
        <f>(1!P16/2!$D17)/11</f>
        <v>16.65909090909091</v>
      </c>
      <c r="Q17" s="34">
        <f>(1!Q16/2!$C17)/11</f>
        <v>8.484848484848484</v>
      </c>
      <c r="R17" s="34">
        <f>(1!R16/2!$C17)/11</f>
        <v>8.378787878787879</v>
      </c>
      <c r="S17" s="34">
        <f>(1!S16/2!$D17)/11</f>
        <v>9.75</v>
      </c>
      <c r="T17" s="34">
        <f>(1!T16/2!$D17)/11</f>
        <v>9.606060606060607</v>
      </c>
      <c r="U17" s="34">
        <f>(1!U16/2!$C17)/11</f>
        <v>0</v>
      </c>
      <c r="V17" s="34">
        <f>(1!V16/2!$D17)/11</f>
        <v>0</v>
      </c>
      <c r="W17" s="34">
        <f>(1!W16/2!$C17)/11</f>
        <v>0</v>
      </c>
      <c r="X17" s="34">
        <f>(1!X16/2!$D17)/11</f>
        <v>0</v>
      </c>
      <c r="Y17" s="34">
        <f>(1!Y16/2!$C17)/11</f>
        <v>65.3409090909091</v>
      </c>
      <c r="Z17" s="34">
        <f>(1!Z16/2!$D17)/11</f>
        <v>49.21969696969697</v>
      </c>
      <c r="AA17" s="35">
        <f t="shared" si="0"/>
        <v>-24.672463768115946</v>
      </c>
      <c r="AB17" s="23">
        <f t="shared" si="1"/>
        <v>-24.672463768115946</v>
      </c>
    </row>
    <row r="18" spans="1:28" ht="12" customHeight="1">
      <c r="A18" s="31">
        <v>8</v>
      </c>
      <c r="B18" s="32" t="s">
        <v>25</v>
      </c>
      <c r="C18" s="33">
        <v>3</v>
      </c>
      <c r="D18" s="33">
        <v>3</v>
      </c>
      <c r="E18" s="34">
        <f>(1!E17/2!C18)/11</f>
        <v>25.90909090909091</v>
      </c>
      <c r="F18" s="34">
        <f>(1!F17/2!C18)/11</f>
        <v>3.090909090909091</v>
      </c>
      <c r="G18" s="34">
        <f>(1!G17/2!D18)/11</f>
        <v>16.96969696969697</v>
      </c>
      <c r="H18" s="34">
        <f>(1!H17/2!D18)/11</f>
        <v>3.6363636363636362</v>
      </c>
      <c r="I18" s="34">
        <f>(1!I17/2!$C18)/11</f>
        <v>0.5454545454545454</v>
      </c>
      <c r="J18" s="34">
        <f>(1!J17/2!$C18)/11</f>
        <v>0.5151515151515151</v>
      </c>
      <c r="K18" s="34">
        <f>(1!K17/2!$D18)/11</f>
        <v>0.6060606060606061</v>
      </c>
      <c r="L18" s="34">
        <f>(1!L17/2!$D18)/11</f>
        <v>0.3939393939393939</v>
      </c>
      <c r="M18" s="34">
        <f>(1!M17/2!$C18)/11</f>
        <v>17.93939393939394</v>
      </c>
      <c r="N18" s="34">
        <f>(1!N17/2!$C18)/11</f>
        <v>16.303030303030305</v>
      </c>
      <c r="O18" s="34">
        <f>(1!O17/2!$D18)/11</f>
        <v>11.787878787878787</v>
      </c>
      <c r="P18" s="34">
        <f>(1!P17/2!$D18)/11</f>
        <v>10.363636363636363</v>
      </c>
      <c r="Q18" s="34">
        <f>(1!Q17/2!$C18)/11</f>
        <v>11.787878787878787</v>
      </c>
      <c r="R18" s="34">
        <f>(1!R17/2!$C18)/11</f>
        <v>11.515151515151516</v>
      </c>
      <c r="S18" s="34">
        <f>(1!S17/2!$D18)/11</f>
        <v>15.454545454545455</v>
      </c>
      <c r="T18" s="34">
        <f>(1!T17/2!$D18)/11</f>
        <v>15.333333333333332</v>
      </c>
      <c r="U18" s="34">
        <f>(1!U17/2!$C18)/11</f>
        <v>0</v>
      </c>
      <c r="V18" s="34">
        <f>(1!V17/2!$D18)/11</f>
        <v>0</v>
      </c>
      <c r="W18" s="34">
        <f>(1!W17/2!$C18)/11</f>
        <v>0</v>
      </c>
      <c r="X18" s="34">
        <f>(1!X17/2!$D18)/11</f>
        <v>0</v>
      </c>
      <c r="Y18" s="34">
        <f>(1!Y17/2!$C18)/11</f>
        <v>56.18181818181818</v>
      </c>
      <c r="Z18" s="34">
        <f>(1!Z17/2!$D18)/11</f>
        <v>44.81818181818182</v>
      </c>
      <c r="AA18" s="35">
        <f t="shared" si="0"/>
        <v>-20.226537216828476</v>
      </c>
      <c r="AB18" s="23">
        <f t="shared" si="1"/>
        <v>-20.226537216828476</v>
      </c>
    </row>
    <row r="19" spans="1:28" ht="12" customHeight="1">
      <c r="A19" s="31">
        <v>9</v>
      </c>
      <c r="B19" s="32" t="s">
        <v>26</v>
      </c>
      <c r="C19" s="33">
        <v>3</v>
      </c>
      <c r="D19" s="33">
        <v>3</v>
      </c>
      <c r="E19" s="34">
        <f>(1!E18/2!C19)/11</f>
        <v>28.6969696969697</v>
      </c>
      <c r="F19" s="34">
        <f>(1!F18/2!C19)/11</f>
        <v>1.424242424242424</v>
      </c>
      <c r="G19" s="34">
        <f>(1!G18/2!D19)/11</f>
        <v>21.87878787878788</v>
      </c>
      <c r="H19" s="34">
        <f>(1!H18/2!D19)/11</f>
        <v>3.9696969696969693</v>
      </c>
      <c r="I19" s="34">
        <f>(1!I18/2!$C19)/11</f>
        <v>1.3636363636363635</v>
      </c>
      <c r="J19" s="34">
        <f>(1!J18/2!$C19)/11</f>
        <v>0.6060606060606061</v>
      </c>
      <c r="K19" s="34">
        <f>(1!K18/2!$D19)/11</f>
        <v>0.7575757575757577</v>
      </c>
      <c r="L19" s="34">
        <f>(1!L18/2!$D19)/11</f>
        <v>0.2727272727272727</v>
      </c>
      <c r="M19" s="34">
        <f>(1!M18/2!$C19)/11</f>
        <v>18.333333333333332</v>
      </c>
      <c r="N19" s="34">
        <f>(1!N18/2!$C19)/11</f>
        <v>15.121212121212123</v>
      </c>
      <c r="O19" s="34">
        <f>(1!O18/2!$D19)/11</f>
        <v>18.757575757575758</v>
      </c>
      <c r="P19" s="34">
        <f>(1!P18/2!$D19)/11</f>
        <v>16.393939393939394</v>
      </c>
      <c r="Q19" s="34">
        <f>(1!Q18/2!$C19)/11</f>
        <v>17.333333333333332</v>
      </c>
      <c r="R19" s="34">
        <f>(1!R18/2!$C19)/11</f>
        <v>17.181818181818183</v>
      </c>
      <c r="S19" s="34">
        <f>(1!S18/2!$D19)/11</f>
        <v>22.606060606060606</v>
      </c>
      <c r="T19" s="34">
        <f>(1!T18/2!$D19)/11</f>
        <v>22.333333333333332</v>
      </c>
      <c r="U19" s="34">
        <f>(1!U18/2!$C19)/11</f>
        <v>0</v>
      </c>
      <c r="V19" s="34">
        <f>(1!V18/2!$D19)/11</f>
        <v>0</v>
      </c>
      <c r="W19" s="34">
        <f>(1!W18/2!$C19)/11</f>
        <v>0</v>
      </c>
      <c r="X19" s="34">
        <f>(1!X18/2!$D19)/11</f>
        <v>0</v>
      </c>
      <c r="Y19" s="34">
        <f>(1!Y18/2!$C19)/11</f>
        <v>65.72727272727273</v>
      </c>
      <c r="Z19" s="34">
        <f>(1!Z18/2!$D19)/11</f>
        <v>64</v>
      </c>
      <c r="AA19" s="35">
        <f t="shared" si="0"/>
        <v>-2.627939142461983</v>
      </c>
      <c r="AB19" s="23">
        <f t="shared" si="1"/>
        <v>-2.627939142461983</v>
      </c>
    </row>
    <row r="20" spans="1:28" ht="12" customHeight="1">
      <c r="A20" s="31">
        <v>10</v>
      </c>
      <c r="B20" s="32" t="s">
        <v>27</v>
      </c>
      <c r="C20" s="33">
        <v>5</v>
      </c>
      <c r="D20" s="33">
        <v>5</v>
      </c>
      <c r="E20" s="34">
        <f>(1!E19/2!C20)/11</f>
        <v>25.05454545454546</v>
      </c>
      <c r="F20" s="34">
        <f>(1!F19/2!C20)/11</f>
        <v>3.3272727272727276</v>
      </c>
      <c r="G20" s="34">
        <f>(1!G19/2!D20)/11</f>
        <v>11.181818181818182</v>
      </c>
      <c r="H20" s="34">
        <f>(1!H19/2!D20)/11</f>
        <v>3.036363636363636</v>
      </c>
      <c r="I20" s="34">
        <f>(1!I19/2!$C20)/11</f>
        <v>0.7454545454545454</v>
      </c>
      <c r="J20" s="34">
        <f>(1!J19/2!$C20)/11</f>
        <v>0.509090909090909</v>
      </c>
      <c r="K20" s="34">
        <f>(1!K19/2!$D20)/11</f>
        <v>0.5818181818181819</v>
      </c>
      <c r="L20" s="34">
        <f>(1!L19/2!$D20)/11</f>
        <v>0.34545454545454546</v>
      </c>
      <c r="M20" s="34">
        <f>(1!M19/2!$C20)/11</f>
        <v>18.654545454545453</v>
      </c>
      <c r="N20" s="34">
        <f>(1!N19/2!$C20)/11</f>
        <v>17.036363636363635</v>
      </c>
      <c r="O20" s="34">
        <f>(1!O19/2!$D20)/11</f>
        <v>17.036363636363635</v>
      </c>
      <c r="P20" s="34">
        <f>(1!P19/2!$D20)/11</f>
        <v>14.745454545454544</v>
      </c>
      <c r="Q20" s="34">
        <f>(1!Q19/2!$C20)/11</f>
        <v>15.345454545454546</v>
      </c>
      <c r="R20" s="34">
        <f>(1!R19/2!$C20)/11</f>
        <v>15.163636363636364</v>
      </c>
      <c r="S20" s="34">
        <f>(1!S19/2!$D20)/11</f>
        <v>15.70909090909091</v>
      </c>
      <c r="T20" s="34">
        <f>(1!T19/2!$D20)/11</f>
        <v>15.454545454545455</v>
      </c>
      <c r="U20" s="34">
        <f>(1!U19/2!$C20)/11</f>
        <v>0</v>
      </c>
      <c r="V20" s="34">
        <f>(1!V19/2!$D20)/11</f>
        <v>0</v>
      </c>
      <c r="W20" s="34">
        <f>(1!W19/2!$C20)/11</f>
        <v>0</v>
      </c>
      <c r="X20" s="34">
        <f>(1!X19/2!$D20)/11</f>
        <v>0</v>
      </c>
      <c r="Y20" s="34">
        <f>(1!Y19/2!$C20)/11</f>
        <v>59.8</v>
      </c>
      <c r="Z20" s="34">
        <f>(1!Z19/2!$D20)/11</f>
        <v>44.50909090909091</v>
      </c>
      <c r="AA20" s="35">
        <f t="shared" si="0"/>
        <v>-25.57008209182122</v>
      </c>
      <c r="AB20" s="23">
        <f t="shared" si="1"/>
        <v>-25.57008209182122</v>
      </c>
    </row>
    <row r="21" spans="1:28" ht="12" customHeight="1">
      <c r="A21" s="31">
        <v>11</v>
      </c>
      <c r="B21" s="32" t="s">
        <v>28</v>
      </c>
      <c r="C21" s="33">
        <v>3</v>
      </c>
      <c r="D21" s="33">
        <v>3</v>
      </c>
      <c r="E21" s="34">
        <f>(1!E20/2!C21)/11</f>
        <v>12.545454545454545</v>
      </c>
      <c r="F21" s="34">
        <f>(1!F20/2!C21)/11</f>
        <v>1.6060606060606062</v>
      </c>
      <c r="G21" s="34">
        <f>(1!G20/2!D21)/11</f>
        <v>10.212121212121211</v>
      </c>
      <c r="H21" s="34">
        <f>(1!H20/2!D21)/11</f>
        <v>2.151515151515152</v>
      </c>
      <c r="I21" s="34">
        <f>(1!I20/2!$C21)/11</f>
        <v>0.3939393939393939</v>
      </c>
      <c r="J21" s="34">
        <f>(1!J20/2!$C21)/11</f>
        <v>0.2424242424242424</v>
      </c>
      <c r="K21" s="34">
        <f>(1!K20/2!$D21)/11</f>
        <v>0.5454545454545454</v>
      </c>
      <c r="L21" s="34">
        <f>(1!L20/2!$D21)/11</f>
        <v>0.2424242424242424</v>
      </c>
      <c r="M21" s="34">
        <f>(1!M20/2!$C21)/11</f>
        <v>10.303030303030303</v>
      </c>
      <c r="N21" s="34">
        <f>(1!N20/2!$C21)/11</f>
        <v>9.303030303030303</v>
      </c>
      <c r="O21" s="34">
        <f>(1!O20/2!$D21)/11</f>
        <v>10.181818181818182</v>
      </c>
      <c r="P21" s="34">
        <f>(1!P20/2!$D21)/11</f>
        <v>8.333333333333334</v>
      </c>
      <c r="Q21" s="34">
        <f>(1!Q20/2!$C21)/11</f>
        <v>10.03030303030303</v>
      </c>
      <c r="R21" s="34">
        <f>(1!R20/2!$C21)/11</f>
        <v>9.878787878787879</v>
      </c>
      <c r="S21" s="34">
        <f>(1!S20/2!$D21)/11</f>
        <v>14.424242424242424</v>
      </c>
      <c r="T21" s="34">
        <f>(1!T20/2!$D21)/11</f>
        <v>14.242424242424242</v>
      </c>
      <c r="U21" s="34">
        <f>(1!U20/2!$C21)/11</f>
        <v>0</v>
      </c>
      <c r="V21" s="34">
        <f>(1!V20/2!$D21)/11</f>
        <v>0</v>
      </c>
      <c r="W21" s="34">
        <f>(1!W20/2!$C21)/11</f>
        <v>0</v>
      </c>
      <c r="X21" s="34">
        <f>(1!X20/2!$D21)/11</f>
        <v>0</v>
      </c>
      <c r="Y21" s="34">
        <f>(1!Y20/2!$C21)/11</f>
        <v>33.27272727272727</v>
      </c>
      <c r="Z21" s="34">
        <f>(1!Z20/2!$D21)/11</f>
        <v>35.36363636363637</v>
      </c>
      <c r="AA21" s="35">
        <f t="shared" si="0"/>
        <v>6.284153005464503</v>
      </c>
      <c r="AB21" s="23">
        <f t="shared" si="1"/>
        <v>6.284153005464503</v>
      </c>
    </row>
    <row r="22" spans="1:28" ht="12" customHeight="1">
      <c r="A22" s="31">
        <v>12</v>
      </c>
      <c r="B22" s="32" t="s">
        <v>29</v>
      </c>
      <c r="C22" s="33">
        <v>3</v>
      </c>
      <c r="D22" s="33">
        <v>3</v>
      </c>
      <c r="E22" s="34">
        <f>(1!E21/2!C22)/11</f>
        <v>21.181818181818183</v>
      </c>
      <c r="F22" s="34">
        <f>(1!F21/2!C22)/11</f>
        <v>2.1818181818181817</v>
      </c>
      <c r="G22" s="34">
        <f>(1!G21/2!D22)/11</f>
        <v>9.93939393939394</v>
      </c>
      <c r="H22" s="34">
        <f>(1!H21/2!D22)/11</f>
        <v>2.272727272727273</v>
      </c>
      <c r="I22" s="34">
        <f>(1!I21/2!$C22)/11</f>
        <v>0.7878787878787878</v>
      </c>
      <c r="J22" s="34">
        <f>(1!J21/2!$C22)/11</f>
        <v>0.6666666666666666</v>
      </c>
      <c r="K22" s="34">
        <f>(1!K21/2!$D22)/11</f>
        <v>0.5454545454545454</v>
      </c>
      <c r="L22" s="34">
        <f>(1!L21/2!$D22)/11</f>
        <v>0.45454545454545453</v>
      </c>
      <c r="M22" s="34">
        <f>(1!M21/2!$C22)/11</f>
        <v>15.181818181818182</v>
      </c>
      <c r="N22" s="34">
        <f>(1!N21/2!$C22)/11</f>
        <v>13.545454545454545</v>
      </c>
      <c r="O22" s="34">
        <f>(1!O21/2!$D22)/11</f>
        <v>12.878787878787877</v>
      </c>
      <c r="P22" s="34">
        <f>(1!P21/2!$D22)/11</f>
        <v>11.242424242424242</v>
      </c>
      <c r="Q22" s="34">
        <f>(1!Q21/2!$C22)/11</f>
        <v>11.84848484848485</v>
      </c>
      <c r="R22" s="34">
        <f>(1!R21/2!$C22)/11</f>
        <v>11.727272727272727</v>
      </c>
      <c r="S22" s="34">
        <f>(1!S21/2!$D22)/11</f>
        <v>14.93939393939394</v>
      </c>
      <c r="T22" s="34">
        <f>(1!T21/2!$D22)/11</f>
        <v>14.666666666666668</v>
      </c>
      <c r="U22" s="34">
        <f>(1!U21/2!$C22)/11</f>
        <v>0</v>
      </c>
      <c r="V22" s="34">
        <f>(1!V21/2!$D22)/11</f>
        <v>0</v>
      </c>
      <c r="W22" s="34">
        <f>(1!W21/2!$C22)/11</f>
        <v>0</v>
      </c>
      <c r="X22" s="34">
        <f>(1!X21/2!$D22)/11</f>
        <v>0</v>
      </c>
      <c r="Y22" s="34">
        <f>(1!Y21/2!$C22)/11</f>
        <v>49</v>
      </c>
      <c r="Z22" s="34">
        <f>(1!Z21/2!$D22)/11</f>
        <v>38.303030303030305</v>
      </c>
      <c r="AA22" s="35">
        <f t="shared" si="0"/>
        <v>-21.830550401978968</v>
      </c>
      <c r="AB22" s="23">
        <f t="shared" si="1"/>
        <v>-21.830550401978968</v>
      </c>
    </row>
    <row r="23" spans="1:28" ht="12" customHeight="1">
      <c r="A23" s="31">
        <v>13</v>
      </c>
      <c r="B23" s="32" t="s">
        <v>30</v>
      </c>
      <c r="C23" s="33">
        <v>9</v>
      </c>
      <c r="D23" s="33">
        <v>9</v>
      </c>
      <c r="E23" s="34">
        <f>(1!E22/2!C23)/11</f>
        <v>27.707070707070706</v>
      </c>
      <c r="F23" s="34">
        <f>(1!F22/2!C23)/11</f>
        <v>3.707070707070707</v>
      </c>
      <c r="G23" s="34">
        <f>(1!G22/2!D23)/11</f>
        <v>20.272727272727273</v>
      </c>
      <c r="H23" s="34">
        <f>(1!H22/2!D23)/11</f>
        <v>3.1414141414141414</v>
      </c>
      <c r="I23" s="34">
        <f>(1!I22/2!$C23)/11</f>
        <v>1.4141414141414141</v>
      </c>
      <c r="J23" s="34">
        <f>(1!J22/2!$C23)/11</f>
        <v>1.0707070707070707</v>
      </c>
      <c r="K23" s="34">
        <f>(1!K22/2!$D23)/11</f>
        <v>0.898989898989899</v>
      </c>
      <c r="L23" s="34">
        <f>(1!L22/2!$D23)/11</f>
        <v>0.5757575757575757</v>
      </c>
      <c r="M23" s="34">
        <f>(1!M22/2!$C23)/11</f>
        <v>17.363636363636363</v>
      </c>
      <c r="N23" s="34">
        <f>(1!N22/2!$C23)/11</f>
        <v>12.898989898989898</v>
      </c>
      <c r="O23" s="34">
        <f>(1!O22/2!$D23)/11</f>
        <v>17.363636363636363</v>
      </c>
      <c r="P23" s="34">
        <f>(1!P22/2!$D23)/11</f>
        <v>14.343434343434343</v>
      </c>
      <c r="Q23" s="34">
        <f>(1!Q22/2!$C23)/11</f>
        <v>13.828282828282829</v>
      </c>
      <c r="R23" s="34">
        <f>(1!R22/2!$C23)/11</f>
        <v>13.595959595959595</v>
      </c>
      <c r="S23" s="34">
        <f>(1!S22/2!$D23)/11</f>
        <v>15.030303030303031</v>
      </c>
      <c r="T23" s="34">
        <f>(1!T22/2!$D23)/11</f>
        <v>14.676767676767678</v>
      </c>
      <c r="U23" s="34">
        <f>(1!U22/2!$C23)/11</f>
        <v>0</v>
      </c>
      <c r="V23" s="34">
        <f>(1!V22/2!$D23)/11</f>
        <v>0</v>
      </c>
      <c r="W23" s="34">
        <f>(1!W22/2!$C23)/11</f>
        <v>0</v>
      </c>
      <c r="X23" s="34">
        <f>(1!X22/2!$D23)/11</f>
        <v>0</v>
      </c>
      <c r="Y23" s="34">
        <f>(1!Y22/2!$C23)/11</f>
        <v>60.313131313131315</v>
      </c>
      <c r="Z23" s="34">
        <f>(1!Z22/2!$D23)/11</f>
        <v>53.56565656565656</v>
      </c>
      <c r="AA23" s="35">
        <f t="shared" si="0"/>
        <v>-11.187405794674262</v>
      </c>
      <c r="AB23" s="23">
        <f t="shared" si="1"/>
        <v>-11.187405794674262</v>
      </c>
    </row>
    <row r="24" spans="1:28" ht="12" customHeight="1">
      <c r="A24" s="31">
        <v>14</v>
      </c>
      <c r="B24" s="32" t="s">
        <v>31</v>
      </c>
      <c r="C24" s="33">
        <v>3</v>
      </c>
      <c r="D24" s="33">
        <v>3</v>
      </c>
      <c r="E24" s="34">
        <f>(1!E23/2!C24)/11</f>
        <v>35.21212121212121</v>
      </c>
      <c r="F24" s="34">
        <f>(1!F23/2!C24)/11</f>
        <v>5.363636363636363</v>
      </c>
      <c r="G24" s="34">
        <f>(1!G23/2!D24)/11</f>
        <v>18.333333333333332</v>
      </c>
      <c r="H24" s="34">
        <f>(1!H23/2!D24)/11</f>
        <v>4.96969696969697</v>
      </c>
      <c r="I24" s="34">
        <f>(1!I23/2!$C24)/11</f>
        <v>0.7272727272727273</v>
      </c>
      <c r="J24" s="34">
        <f>(1!J23/2!$C24)/11</f>
        <v>0.4848484848484848</v>
      </c>
      <c r="K24" s="34">
        <f>(1!K23/2!$D24)/11</f>
        <v>0.45454545454545453</v>
      </c>
      <c r="L24" s="34">
        <f>(1!L23/2!$D24)/11</f>
        <v>0.36363636363636365</v>
      </c>
      <c r="M24" s="34">
        <f>(1!M23/2!$C24)/11</f>
        <v>23.03030303030303</v>
      </c>
      <c r="N24" s="34">
        <f>(1!N23/2!$C24)/11</f>
        <v>21.181818181818183</v>
      </c>
      <c r="O24" s="34">
        <f>(1!O23/2!$D24)/11</f>
        <v>19.393939393939394</v>
      </c>
      <c r="P24" s="34">
        <f>(1!P23/2!$D24)/11</f>
        <v>17.757575757575758</v>
      </c>
      <c r="Q24" s="34">
        <f>(1!Q23/2!$C24)/11</f>
        <v>15.84848484848485</v>
      </c>
      <c r="R24" s="34">
        <f>(1!R23/2!$C24)/11</f>
        <v>15.727272727272727</v>
      </c>
      <c r="S24" s="34">
        <f>(1!S23/2!$D24)/11</f>
        <v>19.848484848484848</v>
      </c>
      <c r="T24" s="34">
        <f>(1!T23/2!$D24)/11</f>
        <v>19.636363636363637</v>
      </c>
      <c r="U24" s="34">
        <f>(1!U23/2!$C24)/11</f>
        <v>0</v>
      </c>
      <c r="V24" s="34">
        <f>(1!V23/2!$D24)/11</f>
        <v>0</v>
      </c>
      <c r="W24" s="34">
        <f>(1!W23/2!$C24)/11</f>
        <v>0</v>
      </c>
      <c r="X24" s="34">
        <f>(1!X23/2!$D24)/11</f>
        <v>0</v>
      </c>
      <c r="Y24" s="34">
        <f>(1!Y23/2!$C24)/11</f>
        <v>74.81818181818181</v>
      </c>
      <c r="Z24" s="34">
        <f>(1!Z23/2!$D24)/11</f>
        <v>58.03030303030303</v>
      </c>
      <c r="AA24" s="35">
        <f t="shared" si="0"/>
        <v>-22.438234102875654</v>
      </c>
      <c r="AB24" s="23">
        <f t="shared" si="1"/>
        <v>-22.438234102875654</v>
      </c>
    </row>
    <row r="25" spans="1:28" ht="12" customHeight="1">
      <c r="A25" s="31">
        <v>15</v>
      </c>
      <c r="B25" s="32" t="s">
        <v>32</v>
      </c>
      <c r="C25" s="33">
        <v>10</v>
      </c>
      <c r="D25" s="33">
        <v>10</v>
      </c>
      <c r="E25" s="34">
        <f>(1!E24/2!C25)/11</f>
        <v>19</v>
      </c>
      <c r="F25" s="34">
        <f>(1!F24/2!C25)/11</f>
        <v>1.9909090909090907</v>
      </c>
      <c r="G25" s="34">
        <f>(1!G24/2!D25)/11</f>
        <v>11.927272727272726</v>
      </c>
      <c r="H25" s="34">
        <f>(1!H24/2!D25)/11</f>
        <v>1.6909090909090911</v>
      </c>
      <c r="I25" s="34">
        <f>(1!I24/2!$C25)/11</f>
        <v>0.7454545454545454</v>
      </c>
      <c r="J25" s="34">
        <f>(1!J24/2!$C25)/11</f>
        <v>0.4090909090909091</v>
      </c>
      <c r="K25" s="34">
        <f>(1!K24/2!$D25)/11</f>
        <v>0.3909090909090909</v>
      </c>
      <c r="L25" s="34">
        <f>(1!L24/2!$D25)/11</f>
        <v>0.17272727272727273</v>
      </c>
      <c r="M25" s="34">
        <f>(1!M24/2!$C25)/11</f>
        <v>17.38181818181818</v>
      </c>
      <c r="N25" s="34">
        <f>(1!N24/2!$C25)/11</f>
        <v>14.936363636363637</v>
      </c>
      <c r="O25" s="34">
        <f>(1!O24/2!$D25)/11</f>
        <v>13.818181818181818</v>
      </c>
      <c r="P25" s="34">
        <f>(1!P24/2!$D25)/11</f>
        <v>11.845454545454546</v>
      </c>
      <c r="Q25" s="34">
        <f>(1!Q24/2!$C25)/11</f>
        <v>7.990909090909091</v>
      </c>
      <c r="R25" s="34">
        <f>(1!R24/2!$C25)/11</f>
        <v>7.863636363636363</v>
      </c>
      <c r="S25" s="34">
        <f>(1!S24/2!$D25)/11</f>
        <v>9.327272727272726</v>
      </c>
      <c r="T25" s="34">
        <f>(1!T24/2!$D25)/11</f>
        <v>9.181818181818182</v>
      </c>
      <c r="U25" s="34">
        <f>(1!U24/2!$C25)/11</f>
        <v>0</v>
      </c>
      <c r="V25" s="34">
        <f>(1!V24/2!$D25)/11</f>
        <v>0</v>
      </c>
      <c r="W25" s="34">
        <f>(1!W24/2!$C25)/11</f>
        <v>0</v>
      </c>
      <c r="X25" s="34">
        <f>(1!X24/2!$D25)/11</f>
        <v>0</v>
      </c>
      <c r="Y25" s="34">
        <f>(1!Y24/2!$C25)/11</f>
        <v>45.11818181818182</v>
      </c>
      <c r="Z25" s="34">
        <f>(1!Z24/2!$D25)/11</f>
        <v>35.46363636363637</v>
      </c>
      <c r="AA25" s="35">
        <f t="shared" si="0"/>
        <v>-21.398347773524065</v>
      </c>
      <c r="AB25" s="23">
        <f t="shared" si="1"/>
        <v>-21.398347773524065</v>
      </c>
    </row>
    <row r="26" spans="1:28" ht="12" customHeight="1">
      <c r="A26" s="31">
        <v>16</v>
      </c>
      <c r="B26" s="32" t="s">
        <v>33</v>
      </c>
      <c r="C26" s="33">
        <v>3</v>
      </c>
      <c r="D26" s="33">
        <v>3</v>
      </c>
      <c r="E26" s="34">
        <f>(1!E25/2!C26)/11</f>
        <v>16.272727272727273</v>
      </c>
      <c r="F26" s="34">
        <f>(1!F25/2!C26)/11</f>
        <v>3.515151515151515</v>
      </c>
      <c r="G26" s="34">
        <f>(1!G25/2!D26)/11</f>
        <v>11.909090909090908</v>
      </c>
      <c r="H26" s="34">
        <f>(1!H25/2!D26)/11</f>
        <v>2.787878787878788</v>
      </c>
      <c r="I26" s="34">
        <f>(1!I25/2!$C26)/11</f>
        <v>0.3333333333333333</v>
      </c>
      <c r="J26" s="34">
        <f>(1!J25/2!$C26)/11</f>
        <v>0.15151515151515152</v>
      </c>
      <c r="K26" s="34">
        <f>(1!K25/2!$D26)/11</f>
        <v>0.0606060606060606</v>
      </c>
      <c r="L26" s="34">
        <f>(1!L25/2!$D26)/11</f>
        <v>0.0606060606060606</v>
      </c>
      <c r="M26" s="34">
        <f>(1!M25/2!$C26)/11</f>
        <v>7.787878787878788</v>
      </c>
      <c r="N26" s="34">
        <f>(1!N25/2!$C26)/11</f>
        <v>6.818181818181818</v>
      </c>
      <c r="O26" s="34">
        <f>(1!O25/2!$D26)/11</f>
        <v>6.212121212121212</v>
      </c>
      <c r="P26" s="34">
        <f>(1!P25/2!$D26)/11</f>
        <v>5.515151515151515</v>
      </c>
      <c r="Q26" s="34">
        <f>(1!Q25/2!$C26)/11</f>
        <v>12.15151515151515</v>
      </c>
      <c r="R26" s="34">
        <f>(1!R25/2!$C26)/11</f>
        <v>11.93939393939394</v>
      </c>
      <c r="S26" s="34">
        <f>(1!S25/2!$D26)/11</f>
        <v>12.121212121212123</v>
      </c>
      <c r="T26" s="34">
        <f>(1!T25/2!$D26)/11</f>
        <v>12</v>
      </c>
      <c r="U26" s="34">
        <f>(1!U25/2!$C26)/11</f>
        <v>0</v>
      </c>
      <c r="V26" s="34">
        <f>(1!V25/2!$D26)/11</f>
        <v>0</v>
      </c>
      <c r="W26" s="34">
        <f>(1!W25/2!$C26)/11</f>
        <v>0</v>
      </c>
      <c r="X26" s="34">
        <f>(1!X25/2!$D26)/11</f>
        <v>0</v>
      </c>
      <c r="Y26" s="34">
        <f>(1!Y25/2!$C26)/11</f>
        <v>36.54545454545455</v>
      </c>
      <c r="Z26" s="34">
        <f>(1!Z25/2!$D26)/11</f>
        <v>30.3030303030303</v>
      </c>
      <c r="AA26" s="35">
        <f t="shared" si="0"/>
        <v>-17.081260364842464</v>
      </c>
      <c r="AB26" s="23">
        <f t="shared" si="1"/>
        <v>-17.081260364842464</v>
      </c>
    </row>
    <row r="27" spans="1:28" ht="12" customHeight="1">
      <c r="A27" s="31">
        <v>17</v>
      </c>
      <c r="B27" s="32" t="s">
        <v>34</v>
      </c>
      <c r="C27" s="33">
        <v>5</v>
      </c>
      <c r="D27" s="33">
        <v>5</v>
      </c>
      <c r="E27" s="34">
        <f>(1!E26/2!C27)/11</f>
        <v>8.290909090909091</v>
      </c>
      <c r="F27" s="34">
        <f>(1!F26/2!C27)/11</f>
        <v>5.0181818181818185</v>
      </c>
      <c r="G27" s="34">
        <f>(1!G26/2!D27)/11</f>
        <v>7.363636363636363</v>
      </c>
      <c r="H27" s="34">
        <f>(1!H26/2!D27)/11</f>
        <v>4.672727272727273</v>
      </c>
      <c r="I27" s="34">
        <f>(1!I26/2!$C27)/11</f>
        <v>1.1454545454545455</v>
      </c>
      <c r="J27" s="34">
        <f>(1!J26/2!$C27)/11</f>
        <v>0.8727272727272727</v>
      </c>
      <c r="K27" s="34">
        <f>(1!K26/2!$D27)/11</f>
        <v>0.7454545454545454</v>
      </c>
      <c r="L27" s="34">
        <f>(1!L26/2!$D27)/11</f>
        <v>0.6727272727272727</v>
      </c>
      <c r="M27" s="34">
        <f>(1!M26/2!$C27)/11</f>
        <v>25.38181818181818</v>
      </c>
      <c r="N27" s="34">
        <f>(1!N26/2!$C27)/11</f>
        <v>22.10909090909091</v>
      </c>
      <c r="O27" s="34">
        <f>(1!O26/2!$D27)/11</f>
        <v>22.363636363636363</v>
      </c>
      <c r="P27" s="34">
        <f>(1!P26/2!$D27)/11</f>
        <v>18.61818181818182</v>
      </c>
      <c r="Q27" s="34">
        <f>(1!Q26/2!$C27)/11</f>
        <v>21.8</v>
      </c>
      <c r="R27" s="34">
        <f>(1!R26/2!$C27)/11</f>
        <v>21.10909090909091</v>
      </c>
      <c r="S27" s="34">
        <f>(1!S26/2!$D27)/11</f>
        <v>25.072727272727274</v>
      </c>
      <c r="T27" s="34">
        <f>(1!T26/2!$D27)/11</f>
        <v>24.69090909090909</v>
      </c>
      <c r="U27" s="34">
        <f>(1!U26/2!$C27)/11</f>
        <v>0</v>
      </c>
      <c r="V27" s="34">
        <f>(1!V26/2!$D27)/11</f>
        <v>0</v>
      </c>
      <c r="W27" s="34">
        <f>(1!W26/2!$C27)/11</f>
        <v>0</v>
      </c>
      <c r="X27" s="34">
        <f>(1!X26/2!$D27)/11</f>
        <v>0</v>
      </c>
      <c r="Y27" s="34">
        <f>(1!Y26/2!$C27)/11</f>
        <v>56.61818181818182</v>
      </c>
      <c r="Z27" s="34">
        <f>(1!Z26/2!$D27)/11</f>
        <v>55.54545454545455</v>
      </c>
      <c r="AA27" s="35">
        <f t="shared" si="0"/>
        <v>-1.894669235709685</v>
      </c>
      <c r="AB27" s="23">
        <f t="shared" si="1"/>
        <v>-1.894669235709685</v>
      </c>
    </row>
    <row r="28" spans="1:28" ht="12" customHeight="1">
      <c r="A28" s="31">
        <v>18</v>
      </c>
      <c r="B28" s="32" t="s">
        <v>35</v>
      </c>
      <c r="C28" s="33">
        <v>5</v>
      </c>
      <c r="D28" s="33">
        <v>5</v>
      </c>
      <c r="E28" s="34">
        <f>(1!E27/2!C28)/11</f>
        <v>14.30909090909091</v>
      </c>
      <c r="F28" s="34">
        <f>(1!F27/2!C28)/11</f>
        <v>0.9454545454545454</v>
      </c>
      <c r="G28" s="34">
        <f>(1!G27/2!D28)/11</f>
        <v>10.945454545454545</v>
      </c>
      <c r="H28" s="34">
        <f>(1!H27/2!D28)/11</f>
        <v>2.290909090909091</v>
      </c>
      <c r="I28" s="34">
        <f>(1!I27/2!$C28)/11</f>
        <v>1.0727272727272728</v>
      </c>
      <c r="J28" s="34">
        <f>(1!J27/2!$C28)/11</f>
        <v>0.890909090909091</v>
      </c>
      <c r="K28" s="34">
        <f>(1!K27/2!$D28)/11</f>
        <v>0.7818181818181817</v>
      </c>
      <c r="L28" s="34">
        <f>(1!L27/2!$D28)/11</f>
        <v>0.45454545454545453</v>
      </c>
      <c r="M28" s="34">
        <f>(1!M27/2!$C28)/11</f>
        <v>15.29090909090909</v>
      </c>
      <c r="N28" s="34">
        <f>(1!N27/2!$C28)/11</f>
        <v>13.818181818181818</v>
      </c>
      <c r="O28" s="34">
        <f>(1!O27/2!$D28)/11</f>
        <v>13.327272727272726</v>
      </c>
      <c r="P28" s="34">
        <f>(1!P27/2!$D28)/11</f>
        <v>11.4</v>
      </c>
      <c r="Q28" s="34">
        <f>(1!Q27/2!$C28)/11</f>
        <v>10.763636363636364</v>
      </c>
      <c r="R28" s="34">
        <f>(1!R27/2!$C28)/11</f>
        <v>10.10909090909091</v>
      </c>
      <c r="S28" s="34">
        <f>(1!S27/2!$D28)/11</f>
        <v>14.145454545454545</v>
      </c>
      <c r="T28" s="34">
        <f>(1!T27/2!$D28)/11</f>
        <v>13.4</v>
      </c>
      <c r="U28" s="34">
        <f>(1!U27/2!$C28)/11</f>
        <v>0</v>
      </c>
      <c r="V28" s="34">
        <f>(1!V27/2!$D28)/11</f>
        <v>0</v>
      </c>
      <c r="W28" s="34">
        <f>(1!W27/2!$C28)/11</f>
        <v>0</v>
      </c>
      <c r="X28" s="34">
        <f>(1!X27/2!$D28)/11</f>
        <v>0</v>
      </c>
      <c r="Y28" s="34">
        <f>(1!Y27/2!$C28)/11</f>
        <v>41.43636363636364</v>
      </c>
      <c r="Z28" s="34">
        <f>(1!Z27/2!$D28)/11</f>
        <v>39.199999999999996</v>
      </c>
      <c r="AA28" s="35">
        <f t="shared" si="0"/>
        <v>-5.397103992979396</v>
      </c>
      <c r="AB28" s="23">
        <f t="shared" si="1"/>
        <v>-5.397103992979396</v>
      </c>
    </row>
    <row r="29" spans="1:28" ht="12" customHeight="1">
      <c r="A29" s="31">
        <v>19</v>
      </c>
      <c r="B29" s="32" t="s">
        <v>36</v>
      </c>
      <c r="C29" s="33">
        <v>10</v>
      </c>
      <c r="D29" s="33">
        <v>10</v>
      </c>
      <c r="E29" s="34">
        <f>(1!E28/2!C29)/11</f>
        <v>38.4</v>
      </c>
      <c r="F29" s="34">
        <f>(1!F28/2!C29)/11</f>
        <v>4.0181818181818185</v>
      </c>
      <c r="G29" s="34">
        <f>(1!G28/2!D29)/11</f>
        <v>24.40909090909091</v>
      </c>
      <c r="H29" s="34">
        <f>(1!H28/2!D29)/11</f>
        <v>3.1636363636363636</v>
      </c>
      <c r="I29" s="34">
        <f>(1!I28/2!$C29)/11</f>
        <v>0.6454545454545454</v>
      </c>
      <c r="J29" s="34">
        <f>(1!J28/2!$C29)/11</f>
        <v>0.4727272727272727</v>
      </c>
      <c r="K29" s="34">
        <f>(1!K28/2!$D29)/11</f>
        <v>0.3909090909090909</v>
      </c>
      <c r="L29" s="34">
        <f>(1!L28/2!$D29)/11</f>
        <v>0.2636363636363636</v>
      </c>
      <c r="M29" s="34">
        <f>(1!M28/2!$C29)/11</f>
        <v>23.58181818181818</v>
      </c>
      <c r="N29" s="34">
        <f>(1!N28/2!$C29)/11</f>
        <v>20.945454545454545</v>
      </c>
      <c r="O29" s="34">
        <f>(1!O28/2!$D29)/11</f>
        <v>20.454545454545453</v>
      </c>
      <c r="P29" s="34">
        <f>(1!P28/2!$D29)/11</f>
        <v>17.036363636363635</v>
      </c>
      <c r="Q29" s="34">
        <f>(1!Q28/2!$C29)/11</f>
        <v>11.072727272727272</v>
      </c>
      <c r="R29" s="34">
        <f>(1!R28/2!$C29)/11</f>
        <v>11</v>
      </c>
      <c r="S29" s="34">
        <f>(1!S28/2!$D29)/11</f>
        <v>12.97272727272727</v>
      </c>
      <c r="T29" s="34">
        <f>(1!T28/2!$D29)/11</f>
        <v>12.7</v>
      </c>
      <c r="U29" s="34">
        <f>(1!U28/2!$C29)/11</f>
        <v>0</v>
      </c>
      <c r="V29" s="34">
        <f>(1!V28/2!$D29)/11</f>
        <v>0</v>
      </c>
      <c r="W29" s="34">
        <f>(1!W28/2!$C29)/11</f>
        <v>0</v>
      </c>
      <c r="X29" s="34">
        <f>(1!X28/2!$D29)/11</f>
        <v>0</v>
      </c>
      <c r="Y29" s="34">
        <f>(1!Y28/2!$C29)/11</f>
        <v>73.7</v>
      </c>
      <c r="Z29" s="34">
        <f>(1!Z28/2!$D29)/11</f>
        <v>58.22727272727273</v>
      </c>
      <c r="AA29" s="35">
        <f t="shared" si="0"/>
        <v>-20.994202541013934</v>
      </c>
      <c r="AB29" s="23">
        <f t="shared" si="1"/>
        <v>-20.994202541013934</v>
      </c>
    </row>
    <row r="30" spans="1:28" ht="12" customHeight="1">
      <c r="A30" s="31">
        <v>20</v>
      </c>
      <c r="B30" s="32" t="s">
        <v>37</v>
      </c>
      <c r="C30" s="33">
        <v>3</v>
      </c>
      <c r="D30" s="33">
        <v>3</v>
      </c>
      <c r="E30" s="34">
        <f>(1!E29/2!C30)/11</f>
        <v>16.454545454545453</v>
      </c>
      <c r="F30" s="34">
        <f>(1!F29/2!C30)/11</f>
        <v>3.757575757575758</v>
      </c>
      <c r="G30" s="34">
        <f>(1!G29/2!D30)/11</f>
        <v>11.666666666666668</v>
      </c>
      <c r="H30" s="34">
        <f>(1!H29/2!D30)/11</f>
        <v>4.545454545454546</v>
      </c>
      <c r="I30" s="34">
        <f>(1!I29/2!$C30)/11</f>
        <v>0.30303030303030304</v>
      </c>
      <c r="J30" s="34">
        <f>(1!J29/2!$C30)/11</f>
        <v>0.15151515151515152</v>
      </c>
      <c r="K30" s="34">
        <f>(1!K29/2!$D30)/11</f>
        <v>0.15151515151515152</v>
      </c>
      <c r="L30" s="34">
        <f>(1!L29/2!$D30)/11</f>
        <v>0.09090909090909091</v>
      </c>
      <c r="M30" s="34">
        <f>(1!M29/2!$C30)/11</f>
        <v>13.06060606060606</v>
      </c>
      <c r="N30" s="34">
        <f>(1!N29/2!$C30)/11</f>
        <v>10.878787878787879</v>
      </c>
      <c r="O30" s="34">
        <f>(1!O29/2!$D30)/11</f>
        <v>12.666666666666668</v>
      </c>
      <c r="P30" s="34">
        <f>(1!P29/2!$D30)/11</f>
        <v>10.818181818181818</v>
      </c>
      <c r="Q30" s="34">
        <f>(1!Q29/2!$C30)/11</f>
        <v>14.121212121212123</v>
      </c>
      <c r="R30" s="34">
        <f>(1!R29/2!$C30)/11</f>
        <v>14.030303030303031</v>
      </c>
      <c r="S30" s="34">
        <f>(1!S29/2!$D30)/11</f>
        <v>17.90909090909091</v>
      </c>
      <c r="T30" s="34">
        <f>(1!T29/2!$D30)/11</f>
        <v>17.787878787878785</v>
      </c>
      <c r="U30" s="34">
        <f>(1!U29/2!$C30)/11</f>
        <v>0</v>
      </c>
      <c r="V30" s="34">
        <f>(1!V29/2!$D30)/11</f>
        <v>0</v>
      </c>
      <c r="W30" s="34">
        <f>(1!W29/2!$C30)/11</f>
        <v>0</v>
      </c>
      <c r="X30" s="34">
        <f>(1!X29/2!$D30)/11</f>
        <v>0</v>
      </c>
      <c r="Y30" s="34">
        <f>(1!Y29/2!$C30)/11</f>
        <v>43.93939393939394</v>
      </c>
      <c r="Z30" s="34">
        <f>(1!Z29/2!$D30)/11</f>
        <v>42.39393939393939</v>
      </c>
      <c r="AA30" s="35">
        <f t="shared" si="0"/>
        <v>-3.5172413793103487</v>
      </c>
      <c r="AB30" s="23">
        <f t="shared" si="1"/>
        <v>-3.5172413793103487</v>
      </c>
    </row>
    <row r="31" spans="1:28" s="41" customFormat="1" ht="12" customHeight="1">
      <c r="A31" s="36"/>
      <c r="B31" s="37" t="s">
        <v>40</v>
      </c>
      <c r="C31" s="19">
        <f>SUM(C11:C30)</f>
        <v>125</v>
      </c>
      <c r="D31" s="19">
        <f>SUM(D11:D30)</f>
        <v>125</v>
      </c>
      <c r="E31" s="38">
        <f>(1!E30/2!C31)/11</f>
        <v>31.719272727272724</v>
      </c>
      <c r="F31" s="38">
        <f>(1!F30/2!C31)/11</f>
        <v>3.0472727272727274</v>
      </c>
      <c r="G31" s="38">
        <f>(1!G30/2!D31)/11</f>
        <v>20.768727272727272</v>
      </c>
      <c r="H31" s="38">
        <f>(1!H30/2!D31)/11</f>
        <v>2.8225454545454545</v>
      </c>
      <c r="I31" s="38">
        <f>(1!I30/2!$C31)/11</f>
        <v>1.1563636363636365</v>
      </c>
      <c r="J31" s="38">
        <f>(1!J30/2!$C31)/11</f>
        <v>0.829090909090909</v>
      </c>
      <c r="K31" s="38">
        <f>(1!K30/2!$D31)/11</f>
        <v>0.7025454545454545</v>
      </c>
      <c r="L31" s="38">
        <f>(1!L30/2!$D31)/11</f>
        <v>0.4370909090909091</v>
      </c>
      <c r="M31" s="38">
        <f>(1!M30/2!$C31)/11</f>
        <v>21.674909090909093</v>
      </c>
      <c r="N31" s="38">
        <f>(1!N30/2!$C31)/11</f>
        <v>18.137454545454545</v>
      </c>
      <c r="O31" s="38">
        <f>(1!O30/2!$D31)/11</f>
        <v>19.270545454545456</v>
      </c>
      <c r="P31" s="38">
        <f>(1!P30/2!$D31)/11</f>
        <v>16.345454545454547</v>
      </c>
      <c r="Q31" s="38">
        <f>(1!Q30/2!$C31)/11</f>
        <v>12.829818181818181</v>
      </c>
      <c r="R31" s="38">
        <f>(1!R30/2!$C31)/11</f>
        <v>12.607999999999999</v>
      </c>
      <c r="S31" s="38">
        <f>(1!S30/2!$D31)/11</f>
        <v>14.346181818181817</v>
      </c>
      <c r="T31" s="38">
        <f>(1!T30/2!$D31)/11</f>
        <v>14.072000000000001</v>
      </c>
      <c r="U31" s="38">
        <f>(1!U30/2!$C31)/11</f>
        <v>0</v>
      </c>
      <c r="V31" s="38">
        <f>(1!V30/2!$D31)/11</f>
        <v>0</v>
      </c>
      <c r="W31" s="38">
        <f>(1!W30/2!$C31)/11</f>
        <v>0</v>
      </c>
      <c r="X31" s="38">
        <f>(1!X30/2!$D31)/11</f>
        <v>0</v>
      </c>
      <c r="Y31" s="38">
        <f>(1!Y30/2!$C31)/11</f>
        <v>67.38036363636364</v>
      </c>
      <c r="Z31" s="38">
        <f>(1!Z30/2!$D31)/11</f>
        <v>55.087999999999994</v>
      </c>
      <c r="AA31" s="39">
        <f t="shared" si="0"/>
        <v>-18.243243243243256</v>
      </c>
      <c r="AB31" s="40"/>
    </row>
    <row r="32" spans="25:26" ht="12.75">
      <c r="Y32" s="23"/>
      <c r="Z32" s="23"/>
    </row>
    <row r="33" spans="25:26" ht="12.75">
      <c r="Y33" s="23"/>
      <c r="Z33" s="23"/>
    </row>
    <row r="34" spans="25:26" ht="12.75">
      <c r="Y34" s="23"/>
      <c r="Z34" s="23"/>
    </row>
    <row r="35" spans="25:26" ht="12.75">
      <c r="Y35" s="23"/>
      <c r="Z35" s="23"/>
    </row>
    <row r="36" spans="25:26" ht="12.75">
      <c r="Y36" s="23"/>
      <c r="Z36" s="23"/>
    </row>
    <row r="37" spans="25:26" ht="12.75">
      <c r="Y37" s="23"/>
      <c r="Z37" s="23"/>
    </row>
    <row r="38" spans="25:26" ht="12.75">
      <c r="Y38" s="23"/>
      <c r="Z38" s="23"/>
    </row>
    <row r="39" spans="25:26" ht="12.75">
      <c r="Y39" s="23"/>
      <c r="Z39" s="23"/>
    </row>
    <row r="40" spans="25:26" ht="12.75">
      <c r="Y40" s="23"/>
      <c r="Z40" s="23"/>
    </row>
    <row r="41" spans="25:26" ht="12.75">
      <c r="Y41" s="23"/>
      <c r="Z41" s="23"/>
    </row>
    <row r="42" spans="25:26" ht="12.75">
      <c r="Y42" s="23"/>
      <c r="Z42" s="23"/>
    </row>
    <row r="43" spans="25:26" ht="12.75">
      <c r="Y43" s="23"/>
      <c r="Z43" s="23"/>
    </row>
    <row r="44" spans="25:26" ht="12.75">
      <c r="Y44" s="23"/>
      <c r="Z44" s="23"/>
    </row>
    <row r="45" spans="25:26" ht="12.75">
      <c r="Y45" s="23"/>
      <c r="Z45" s="23"/>
    </row>
    <row r="46" spans="25:26" ht="12.75">
      <c r="Y46" s="23"/>
      <c r="Z46" s="23"/>
    </row>
    <row r="47" spans="25:26" ht="12.75">
      <c r="Y47" s="23"/>
      <c r="Z47" s="23"/>
    </row>
    <row r="48" spans="25:26" ht="12.75">
      <c r="Y48" s="23"/>
      <c r="Z48" s="23"/>
    </row>
    <row r="49" spans="25:26" ht="12.75">
      <c r="Y49" s="23"/>
      <c r="Z49" s="23"/>
    </row>
    <row r="50" spans="25:26" ht="12.75">
      <c r="Y50" s="23"/>
      <c r="Z50" s="23"/>
    </row>
    <row r="51" spans="25:26" ht="12.75">
      <c r="Y51" s="23"/>
      <c r="Z51" s="23"/>
    </row>
    <row r="52" spans="25:26" ht="12.75">
      <c r="Y52" s="23"/>
      <c r="Z52" s="23"/>
    </row>
    <row r="53" spans="25:26" ht="12.75">
      <c r="Y53" s="23"/>
      <c r="Z53" s="23"/>
    </row>
    <row r="54" spans="25:26" ht="12.75">
      <c r="Y54" s="23"/>
      <c r="Z54" s="23"/>
    </row>
    <row r="55" spans="25:26" ht="12.75">
      <c r="Y55" s="23"/>
      <c r="Z55" s="23"/>
    </row>
    <row r="56" spans="25:26" ht="12.75">
      <c r="Y56" s="23"/>
      <c r="Z56" s="23"/>
    </row>
    <row r="57" spans="25:26" ht="12.75">
      <c r="Y57" s="23"/>
      <c r="Z57" s="23"/>
    </row>
    <row r="58" spans="25:26" ht="12.75">
      <c r="Y58" s="23"/>
      <c r="Z58" s="23"/>
    </row>
    <row r="59" spans="25:26" ht="12.75">
      <c r="Y59" s="23"/>
      <c r="Z59" s="23"/>
    </row>
    <row r="60" spans="25:26" ht="12.75">
      <c r="Y60" s="23"/>
      <c r="Z60" s="23"/>
    </row>
    <row r="61" spans="25:26" ht="12.75">
      <c r="Y61" s="23"/>
      <c r="Z61" s="23"/>
    </row>
    <row r="62" spans="25:26" ht="12.75">
      <c r="Y62" s="23"/>
      <c r="Z62" s="23"/>
    </row>
    <row r="63" spans="25:26" ht="12.75">
      <c r="Y63" s="23"/>
      <c r="Z63" s="23"/>
    </row>
    <row r="64" spans="25:26" ht="12.75">
      <c r="Y64" s="23"/>
      <c r="Z64" s="23"/>
    </row>
    <row r="65" spans="25:26" ht="12.75">
      <c r="Y65" s="23"/>
      <c r="Z65" s="23"/>
    </row>
    <row r="66" spans="25:26" ht="12.75">
      <c r="Y66" s="23"/>
      <c r="Z66" s="23"/>
    </row>
    <row r="67" spans="25:26" ht="12.75">
      <c r="Y67" s="23"/>
      <c r="Z67" s="23"/>
    </row>
  </sheetData>
  <sheetProtection/>
  <mergeCells count="26">
    <mergeCell ref="I7:L7"/>
    <mergeCell ref="M7:P7"/>
    <mergeCell ref="A6:A9"/>
    <mergeCell ref="B6:B9"/>
    <mergeCell ref="C7:D8"/>
    <mergeCell ref="E7:H7"/>
    <mergeCell ref="AA7:AA9"/>
    <mergeCell ref="E8:F8"/>
    <mergeCell ref="G8:H8"/>
    <mergeCell ref="I8:J8"/>
    <mergeCell ref="K8:L8"/>
    <mergeCell ref="M8:N8"/>
    <mergeCell ref="O8:P8"/>
    <mergeCell ref="Q8:R8"/>
    <mergeCell ref="Q7:T7"/>
    <mergeCell ref="U7:V7"/>
    <mergeCell ref="Z8:Z9"/>
    <mergeCell ref="C6:AA6"/>
    <mergeCell ref="S8:T8"/>
    <mergeCell ref="U8:U9"/>
    <mergeCell ref="V8:V9"/>
    <mergeCell ref="W8:W9"/>
    <mergeCell ref="X8:X9"/>
    <mergeCell ref="Y8:Y9"/>
    <mergeCell ref="W7:X7"/>
    <mergeCell ref="Y7:Z7"/>
  </mergeCells>
  <printOptions/>
  <pageMargins left="0.2362204724409449" right="0.2362204724409449" top="0.4330708661417323" bottom="0.5511811023622047" header="0.31496062992125984" footer="0.31496062992125984"/>
  <pageSetup fitToHeight="4" fitToWidth="5" horizontalDpi="600" verticalDpi="600" orientation="landscape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Шейна Мар'яна Степанівна</cp:lastModifiedBy>
  <cp:lastPrinted>2021-03-16T11:37:12Z</cp:lastPrinted>
  <dcterms:created xsi:type="dcterms:W3CDTF">2011-07-25T06:40:53Z</dcterms:created>
  <dcterms:modified xsi:type="dcterms:W3CDTF">2021-03-16T11:40:11Z</dcterms:modified>
  <cp:category/>
  <cp:version/>
  <cp:contentType/>
  <cp:contentStatus/>
</cp:coreProperties>
</file>