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" sheetId="1" r:id="rId1"/>
    <sheet name="2" sheetId="2" r:id="rId2"/>
  </sheets>
  <definedNames>
    <definedName name="Z1_1">#REF!</definedName>
    <definedName name="_xlnm.Print_Titles" localSheetId="0">'1'!$A:$B</definedName>
  </definedNames>
  <calcPr fullCalcOnLoad="1"/>
</workbook>
</file>

<file path=xl/sharedStrings.xml><?xml version="1.0" encoding="utf-8"?>
<sst xmlns="http://schemas.openxmlformats.org/spreadsheetml/2006/main" count="108" uniqueCount="45">
  <si>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</si>
  <si>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</si>
  <si>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</si>
  <si>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</si>
  <si>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</si>
  <si>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</si>
  <si>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</si>
  <si>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</si>
  <si>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</si>
  <si>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</si>
  <si>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</si>
  <si>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</si>
  <si>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</si>
  <si>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Дина-міка, %</t>
  </si>
  <si>
    <t>Таблиця 1</t>
  </si>
  <si>
    <t>Таблиця 1 (продовження)</t>
  </si>
  <si>
    <t>Таблиця 2</t>
  </si>
  <si>
    <t>Таблиця 2 (продовження)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</si>
  <si>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</si>
  <si>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</si>
  <si>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</si>
  <si>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</si>
  <si>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м.Сум</t>
  </si>
  <si>
    <t>Ковпаківський районний суд м.Сум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</si>
  <si>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</si>
  <si>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</si>
  <si>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</si>
  <si>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</si>
  <si>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</si>
  <si>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</si>
  <si>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</si>
  <si>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</si>
  <si>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</si>
  <si>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</si>
  <si>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</si>
  <si>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</si>
  <si>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міськрайонний суд Сумської області</t>
  </si>
  <si>
    <t>Ямпільський районний суд Сумської області</t>
  </si>
  <si>
    <t>Сумська область</t>
  </si>
  <si>
    <t xml:space="preserve">                  Надійшло справ і матеріалів до місцевих загальних судів Сумської області                                  Надійшло справ і матеріалів до місцевих загальних судів Сумської області </t>
  </si>
  <si>
    <t>ВСЬОГО:</t>
  </si>
  <si>
    <t>ВСЬОГО</t>
  </si>
  <si>
    <t>Надходження справ і матеріалів до місцевих загальних судів Сумської області в 2019 році в порівнянні з 2018 роком</t>
  </si>
  <si>
    <t>Середньомісячне надходження справ і матеріалів на одного суддю місцевого загального суду Сумської області в 2019 році в порівнянні з 2018 роком</t>
  </si>
  <si>
    <t xml:space="preserve">    Навантаження на одного суддю місцевого загального суду Сумської області в 2019 році в порівнянні з 2018 роком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</si>
</sst>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distributed"/>
    </xf>
    <xf numFmtId="0" fontId="7" fillId="34" borderId="10" xfId="0" applyFont="1" applyFill="1" applyBorder="1" applyAlignment="1">
      <alignment horizontal="left"/>
    </xf>
    <xf numFmtId="1" fontId="7" fillId="34" borderId="10" xfId="0" applyNumberFormat="1" applyFont="1" applyFill="1" applyBorder="1" applyAlignment="1" applyProtection="1">
      <alignment horizontal="right"/>
      <protection/>
    </xf>
    <xf numFmtId="4" fontId="7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 vertical="top" wrapText="1"/>
      <protection/>
    </xf>
    <xf numFmtId="0" fontId="7" fillId="33" borderId="10" xfId="0" applyFont="1" applyFill="1" applyBorder="1" applyAlignment="1" applyProtection="1">
      <alignment horizontal="center" vertical="center" textRotation="90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 vertical="distributed"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/>
      <protection/>
    </xf>
    <xf numFmtId="0" fontId="7" fillId="34" borderId="10" xfId="0" applyFont="1" applyFill="1" applyBorder="1" applyAlignment="1" applyProtection="1">
      <alignment horizontal="left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7" fillId="33" borderId="10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center" textRotation="90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top" wrapText="1"/>
      <protection/>
    </xf>
    <xf numFmtId="0" fontId="4" fillId="35" borderId="12" xfId="0" applyFont="1" applyFill="1" applyBorder="1" applyAlignment="1" applyProtection="1">
      <alignment horizontal="center" vertical="top" wrapText="1"/>
      <protection/>
    </xf>
    <xf numFmtId="0" fontId="4" fillId="35" borderId="13" xfId="0" applyFont="1" applyFill="1" applyBorder="1" applyAlignment="1" applyProtection="1">
      <alignment horizontal="center" vertical="top" wrapText="1"/>
      <protection/>
    </xf>
    <xf numFmtId="0" fontId="7" fillId="33" borderId="10" xfId="0" applyFont="1" applyFill="1" applyBorder="1" applyAlignment="1" applyProtection="1">
      <alignment horizontal="center" vertical="top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0" fontId="4" fillId="33" borderId="16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view="pageBreakPreview" zoomScaleSheetLayoutView="100" zoomScalePageLayoutView="0" workbookViewId="0" topLeftCell="A1">
      <selection activeCell="M30" sqref="M30"/>
    </sheetView>
  </sheetViews>
  <sheetFormatPr defaultColWidth="9.00390625" defaultRowHeight="12.75"/>
  <cols>
    <col min="1" max="1" width="3.25390625" style="1" customWidth="1"/>
    <col min="2" max="2" width="41.375" style="1" customWidth="1"/>
    <col min="3" max="3" width="5.25390625" style="1" customWidth="1"/>
    <col min="4" max="4" width="5.75390625" style="1" customWidth="1"/>
    <col min="5" max="5" width="6.625" style="1" customWidth="1"/>
    <col min="6" max="7" width="7.00390625" style="1" customWidth="1"/>
    <col min="8" max="8" width="7.25390625" style="1" customWidth="1"/>
    <col min="9" max="9" width="6.625" style="1" customWidth="1"/>
    <col min="10" max="10" width="7.625" style="1" customWidth="1"/>
    <col min="11" max="11" width="6.37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7.375" style="1" customWidth="1"/>
    <col min="16" max="16" width="7.125" style="1" customWidth="1"/>
    <col min="17" max="19" width="6.625" style="1" customWidth="1"/>
    <col min="20" max="20" width="7.00390625" style="1" customWidth="1"/>
    <col min="21" max="21" width="9.875" style="1" hidden="1" customWidth="1"/>
    <col min="22" max="22" width="9.125" style="1" hidden="1" customWidth="1"/>
    <col min="23" max="23" width="9.875" style="1" hidden="1" customWidth="1"/>
    <col min="24" max="24" width="9.00390625" style="1" hidden="1" customWidth="1"/>
    <col min="25" max="27" width="9.125" style="1" customWidth="1"/>
    <col min="28" max="28" width="9.125" style="10" customWidth="1"/>
    <col min="29" max="16384" width="9.125" style="1" customWidth="1"/>
  </cols>
  <sheetData>
    <row r="1" spans="16:27" ht="12.75">
      <c r="P1" s="2" t="s">
        <v>14</v>
      </c>
      <c r="AA1" s="2" t="s">
        <v>15</v>
      </c>
    </row>
    <row r="3" spans="1:28" ht="18.75">
      <c r="A3" s="53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11" ht="15.75">
      <c r="J4" s="4"/>
      <c r="K4" s="4"/>
    </row>
    <row r="5" spans="1:27" ht="16.5" customHeight="1">
      <c r="A5" s="45" t="s">
        <v>0</v>
      </c>
      <c r="B5" s="44" t="s">
        <v>38</v>
      </c>
      <c r="C5" s="55" t="s">
        <v>39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7"/>
    </row>
    <row r="6" spans="1:27" ht="78" customHeight="1">
      <c r="A6" s="45"/>
      <c r="B6" s="44"/>
      <c r="C6" s="51" t="s">
        <v>1</v>
      </c>
      <c r="D6" s="51"/>
      <c r="E6" s="51" t="s">
        <v>2</v>
      </c>
      <c r="F6" s="51"/>
      <c r="G6" s="51"/>
      <c r="H6" s="51"/>
      <c r="I6" s="51" t="s">
        <v>3</v>
      </c>
      <c r="J6" s="51"/>
      <c r="K6" s="51"/>
      <c r="L6" s="51"/>
      <c r="M6" s="51" t="s">
        <v>4</v>
      </c>
      <c r="N6" s="51"/>
      <c r="O6" s="51"/>
      <c r="P6" s="51"/>
      <c r="Q6" s="51" t="s">
        <v>5</v>
      </c>
      <c r="R6" s="51"/>
      <c r="S6" s="51"/>
      <c r="T6" s="51"/>
      <c r="U6" s="51" t="s">
        <v>6</v>
      </c>
      <c r="V6" s="51"/>
      <c r="W6" s="51" t="s">
        <v>7</v>
      </c>
      <c r="X6" s="51"/>
      <c r="Y6" s="52" t="s">
        <v>8</v>
      </c>
      <c r="Z6" s="52"/>
      <c r="AA6" s="46" t="s">
        <v>13</v>
      </c>
    </row>
    <row r="7" spans="1:27" ht="17.25" customHeight="1">
      <c r="A7" s="45"/>
      <c r="B7" s="44"/>
      <c r="C7" s="51"/>
      <c r="D7" s="51"/>
      <c r="E7" s="49">
        <v>2018</v>
      </c>
      <c r="F7" s="49"/>
      <c r="G7" s="49">
        <v>2019</v>
      </c>
      <c r="H7" s="49"/>
      <c r="I7" s="49">
        <v>2018</v>
      </c>
      <c r="J7" s="49"/>
      <c r="K7" s="49">
        <v>2019</v>
      </c>
      <c r="L7" s="49"/>
      <c r="M7" s="49">
        <v>2018</v>
      </c>
      <c r="N7" s="49"/>
      <c r="O7" s="49">
        <v>2019</v>
      </c>
      <c r="P7" s="49"/>
      <c r="Q7" s="49">
        <v>2018</v>
      </c>
      <c r="R7" s="49"/>
      <c r="S7" s="49">
        <v>2019</v>
      </c>
      <c r="T7" s="49"/>
      <c r="U7" s="50">
        <v>2018</v>
      </c>
      <c r="V7" s="50">
        <v>2019</v>
      </c>
      <c r="W7" s="50">
        <v>2018</v>
      </c>
      <c r="X7" s="50">
        <v>2019</v>
      </c>
      <c r="Y7" s="50">
        <v>2018</v>
      </c>
      <c r="Z7" s="50">
        <v>2019</v>
      </c>
      <c r="AA7" s="47"/>
    </row>
    <row r="8" spans="1:27" ht="48.75" customHeight="1">
      <c r="A8" s="45"/>
      <c r="B8" s="44"/>
      <c r="C8" s="11">
        <v>2018</v>
      </c>
      <c r="D8" s="11">
        <v>2019</v>
      </c>
      <c r="E8" s="7" t="s">
        <v>9</v>
      </c>
      <c r="F8" s="7" t="s">
        <v>10</v>
      </c>
      <c r="G8" s="7" t="s">
        <v>9</v>
      </c>
      <c r="H8" s="7" t="s">
        <v>10</v>
      </c>
      <c r="I8" s="7" t="s">
        <v>9</v>
      </c>
      <c r="J8" s="7" t="s">
        <v>10</v>
      </c>
      <c r="K8" s="7" t="s">
        <v>9</v>
      </c>
      <c r="L8" s="7" t="s">
        <v>10</v>
      </c>
      <c r="M8" s="7" t="s">
        <v>9</v>
      </c>
      <c r="N8" s="7" t="s">
        <v>10</v>
      </c>
      <c r="O8" s="7" t="s">
        <v>9</v>
      </c>
      <c r="P8" s="7" t="s">
        <v>10</v>
      </c>
      <c r="Q8" s="7" t="s">
        <v>9</v>
      </c>
      <c r="R8" s="7" t="s">
        <v>10</v>
      </c>
      <c r="S8" s="7" t="s">
        <v>9</v>
      </c>
      <c r="T8" s="7" t="s">
        <v>10</v>
      </c>
      <c r="U8" s="50"/>
      <c r="V8" s="50"/>
      <c r="W8" s="50"/>
      <c r="X8" s="50"/>
      <c r="Y8" s="50"/>
      <c r="Z8" s="50"/>
      <c r="AA8" s="48"/>
    </row>
    <row r="9" spans="1:27" ht="12.75" customHeight="1">
      <c r="A9" s="6" t="s">
        <v>11</v>
      </c>
      <c r="B9" s="6" t="s">
        <v>12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  <c r="S9" s="6">
        <v>17</v>
      </c>
      <c r="T9" s="6">
        <v>18</v>
      </c>
      <c r="U9" s="6">
        <v>19</v>
      </c>
      <c r="V9" s="6">
        <v>20</v>
      </c>
      <c r="W9" s="6">
        <v>21</v>
      </c>
      <c r="X9" s="6">
        <v>22</v>
      </c>
      <c r="Y9" s="6">
        <v>23</v>
      </c>
      <c r="Z9" s="6">
        <v>24</v>
      </c>
      <c r="AA9" s="13">
        <v>25</v>
      </c>
    </row>
    <row r="10" spans="1:28" ht="12" customHeight="1">
      <c r="A10" s="8">
        <v>1</v>
      </c>
      <c r="B10" s="17" t="s">
        <v>18</v>
      </c>
      <c r="C10" s="9">
        <v>5</v>
      </c>
      <c r="D10" s="5">
        <v>5</v>
      </c>
      <c r="E10" s="5">
        <v>1216</v>
      </c>
      <c r="F10" s="5">
        <v>190</v>
      </c>
      <c r="G10" s="5">
        <v>1186</v>
      </c>
      <c r="H10" s="5">
        <v>178</v>
      </c>
      <c r="I10" s="5">
        <v>20</v>
      </c>
      <c r="J10" s="5">
        <v>16</v>
      </c>
      <c r="K10" s="5">
        <v>20</v>
      </c>
      <c r="L10" s="5">
        <v>16</v>
      </c>
      <c r="M10" s="5">
        <v>953</v>
      </c>
      <c r="N10" s="5">
        <v>802</v>
      </c>
      <c r="O10" s="5">
        <v>831</v>
      </c>
      <c r="P10" s="5">
        <v>720</v>
      </c>
      <c r="Q10" s="5">
        <v>713</v>
      </c>
      <c r="R10" s="5">
        <v>708</v>
      </c>
      <c r="S10" s="5">
        <v>890</v>
      </c>
      <c r="T10" s="5">
        <v>877</v>
      </c>
      <c r="U10" s="5">
        <v>0</v>
      </c>
      <c r="V10" s="5">
        <v>0</v>
      </c>
      <c r="W10" s="5">
        <v>0</v>
      </c>
      <c r="X10" s="5">
        <v>0</v>
      </c>
      <c r="Y10" s="15">
        <f>E10+I10+M10+Q10+U10+W10</f>
        <v>2902</v>
      </c>
      <c r="Z10" s="16">
        <f>G10+K10+O10+S10+V10+X10</f>
        <v>2927</v>
      </c>
      <c r="AA10" s="14">
        <f>Z10/Y10*100-100</f>
        <v>0.8614748449345342</v>
      </c>
      <c r="AB10" s="10">
        <f>Z10/Y10*100-100</f>
        <v>0.8614748449345342</v>
      </c>
    </row>
    <row r="11" spans="1:28" ht="12" customHeight="1">
      <c r="A11" s="8">
        <v>2</v>
      </c>
      <c r="B11" s="17" t="s">
        <v>19</v>
      </c>
      <c r="C11" s="9">
        <v>3</v>
      </c>
      <c r="D11" s="5">
        <v>3</v>
      </c>
      <c r="E11" s="5">
        <v>520</v>
      </c>
      <c r="F11" s="5">
        <v>80</v>
      </c>
      <c r="G11" s="5">
        <v>849</v>
      </c>
      <c r="H11" s="5">
        <v>76</v>
      </c>
      <c r="I11" s="5">
        <v>9</v>
      </c>
      <c r="J11" s="5">
        <v>2</v>
      </c>
      <c r="K11" s="5">
        <v>11</v>
      </c>
      <c r="L11" s="5">
        <v>3</v>
      </c>
      <c r="M11" s="5">
        <v>576</v>
      </c>
      <c r="N11" s="5">
        <v>523</v>
      </c>
      <c r="O11" s="5">
        <v>436</v>
      </c>
      <c r="P11" s="5">
        <v>388</v>
      </c>
      <c r="Q11" s="5">
        <v>330</v>
      </c>
      <c r="R11" s="5">
        <v>308</v>
      </c>
      <c r="S11" s="5">
        <v>267</v>
      </c>
      <c r="T11" s="5">
        <v>263</v>
      </c>
      <c r="U11" s="5">
        <v>0</v>
      </c>
      <c r="V11" s="5">
        <v>0</v>
      </c>
      <c r="W11" s="5">
        <v>0</v>
      </c>
      <c r="X11" s="5">
        <v>0</v>
      </c>
      <c r="Y11" s="15">
        <f aca="true" t="shared" si="0" ref="Y11:Y29">E11+I11+M11+Q11+U11+W11</f>
        <v>1435</v>
      </c>
      <c r="Z11" s="16">
        <f aca="true" t="shared" si="1" ref="Z11:Z29">G11+K11+O11+S11+V11+X11</f>
        <v>1563</v>
      </c>
      <c r="AA11" s="14">
        <f aca="true" t="shared" si="2" ref="AA11:AA30">Z11/Y11*100-100</f>
        <v>8.919860627177712</v>
      </c>
      <c r="AB11" s="10">
        <f aca="true" t="shared" si="3" ref="AB11:AB29">Z11/Y11*100-100</f>
        <v>8.919860627177712</v>
      </c>
    </row>
    <row r="12" spans="1:28" ht="12" customHeight="1">
      <c r="A12" s="8">
        <v>3</v>
      </c>
      <c r="B12" s="17" t="s">
        <v>20</v>
      </c>
      <c r="C12" s="9">
        <v>3</v>
      </c>
      <c r="D12" s="5">
        <v>3</v>
      </c>
      <c r="E12" s="5">
        <v>715</v>
      </c>
      <c r="F12" s="5">
        <v>176</v>
      </c>
      <c r="G12" s="5">
        <v>908</v>
      </c>
      <c r="H12" s="5">
        <v>173</v>
      </c>
      <c r="I12" s="5">
        <v>11</v>
      </c>
      <c r="J12" s="5">
        <v>7</v>
      </c>
      <c r="K12" s="5">
        <v>8</v>
      </c>
      <c r="L12" s="5">
        <v>8</v>
      </c>
      <c r="M12" s="5">
        <v>443</v>
      </c>
      <c r="N12" s="5">
        <v>406</v>
      </c>
      <c r="O12" s="5">
        <v>358</v>
      </c>
      <c r="P12" s="5">
        <v>325</v>
      </c>
      <c r="Q12" s="5">
        <v>374</v>
      </c>
      <c r="R12" s="5">
        <v>366</v>
      </c>
      <c r="S12" s="5">
        <v>341</v>
      </c>
      <c r="T12" s="5">
        <v>334</v>
      </c>
      <c r="U12" s="5">
        <v>0</v>
      </c>
      <c r="V12" s="5">
        <v>0</v>
      </c>
      <c r="W12" s="5">
        <v>0</v>
      </c>
      <c r="X12" s="5">
        <v>0</v>
      </c>
      <c r="Y12" s="15">
        <f t="shared" si="0"/>
        <v>1543</v>
      </c>
      <c r="Z12" s="16">
        <f t="shared" si="1"/>
        <v>1615</v>
      </c>
      <c r="AA12" s="14">
        <f t="shared" si="2"/>
        <v>4.666234607906674</v>
      </c>
      <c r="AB12" s="10">
        <f t="shared" si="3"/>
        <v>4.666234607906674</v>
      </c>
    </row>
    <row r="13" spans="1:28" ht="12" customHeight="1">
      <c r="A13" s="8">
        <v>4</v>
      </c>
      <c r="B13" s="17" t="s">
        <v>21</v>
      </c>
      <c r="C13" s="9">
        <v>7</v>
      </c>
      <c r="D13" s="5">
        <v>7</v>
      </c>
      <c r="E13" s="5">
        <v>1661</v>
      </c>
      <c r="F13" s="5">
        <v>323</v>
      </c>
      <c r="G13" s="5">
        <v>1815</v>
      </c>
      <c r="H13" s="5">
        <v>226</v>
      </c>
      <c r="I13" s="5">
        <v>36</v>
      </c>
      <c r="J13" s="5">
        <v>16</v>
      </c>
      <c r="K13" s="5">
        <v>33</v>
      </c>
      <c r="L13" s="5">
        <v>17</v>
      </c>
      <c r="M13" s="5">
        <v>1199</v>
      </c>
      <c r="N13" s="5">
        <v>1058</v>
      </c>
      <c r="O13" s="5">
        <v>1023</v>
      </c>
      <c r="P13" s="5">
        <v>916</v>
      </c>
      <c r="Q13" s="5">
        <v>886</v>
      </c>
      <c r="R13" s="5">
        <v>868</v>
      </c>
      <c r="S13" s="5">
        <v>845</v>
      </c>
      <c r="T13" s="5">
        <v>814</v>
      </c>
      <c r="U13" s="5">
        <v>0</v>
      </c>
      <c r="V13" s="5">
        <v>0</v>
      </c>
      <c r="W13" s="5">
        <v>0</v>
      </c>
      <c r="X13" s="5">
        <v>0</v>
      </c>
      <c r="Y13" s="15">
        <f t="shared" si="0"/>
        <v>3782</v>
      </c>
      <c r="Z13" s="16">
        <f t="shared" si="1"/>
        <v>3716</v>
      </c>
      <c r="AA13" s="14">
        <f t="shared" si="2"/>
        <v>-1.7451084082496067</v>
      </c>
      <c r="AB13" s="10">
        <f t="shared" si="3"/>
        <v>-1.7451084082496067</v>
      </c>
    </row>
    <row r="14" spans="1:28" ht="12" customHeight="1">
      <c r="A14" s="8">
        <v>5</v>
      </c>
      <c r="B14" s="17" t="s">
        <v>22</v>
      </c>
      <c r="C14" s="9">
        <v>15</v>
      </c>
      <c r="D14" s="5">
        <v>15</v>
      </c>
      <c r="E14" s="5">
        <v>6183</v>
      </c>
      <c r="F14" s="5">
        <v>430</v>
      </c>
      <c r="G14" s="5">
        <v>5670</v>
      </c>
      <c r="H14" s="5">
        <v>468</v>
      </c>
      <c r="I14" s="5">
        <v>468</v>
      </c>
      <c r="J14" s="5">
        <v>266</v>
      </c>
      <c r="K14" s="5">
        <v>368</v>
      </c>
      <c r="L14" s="5">
        <v>249</v>
      </c>
      <c r="M14" s="5">
        <v>4419</v>
      </c>
      <c r="N14" s="5">
        <v>3359</v>
      </c>
      <c r="O14" s="5">
        <v>5160</v>
      </c>
      <c r="P14" s="5">
        <v>4228</v>
      </c>
      <c r="Q14" s="5">
        <v>2010</v>
      </c>
      <c r="R14" s="5">
        <v>1994</v>
      </c>
      <c r="S14" s="5">
        <v>2202</v>
      </c>
      <c r="T14" s="5">
        <v>2169</v>
      </c>
      <c r="U14" s="5">
        <v>0</v>
      </c>
      <c r="V14" s="5">
        <v>0</v>
      </c>
      <c r="W14" s="5">
        <v>0</v>
      </c>
      <c r="X14" s="5">
        <v>0</v>
      </c>
      <c r="Y14" s="15">
        <f t="shared" si="0"/>
        <v>13080</v>
      </c>
      <c r="Z14" s="16">
        <f t="shared" si="1"/>
        <v>13400</v>
      </c>
      <c r="AA14" s="14">
        <f t="shared" si="2"/>
        <v>2.4464831804281317</v>
      </c>
      <c r="AB14" s="10">
        <f t="shared" si="3"/>
        <v>2.4464831804281317</v>
      </c>
    </row>
    <row r="15" spans="1:28" ht="12" customHeight="1">
      <c r="A15" s="8">
        <v>6</v>
      </c>
      <c r="B15" s="17" t="s">
        <v>23</v>
      </c>
      <c r="C15" s="9">
        <v>15</v>
      </c>
      <c r="D15" s="5">
        <v>15</v>
      </c>
      <c r="E15" s="42">
        <v>10644</v>
      </c>
      <c r="F15" s="5">
        <v>441</v>
      </c>
      <c r="G15" s="42">
        <v>11842</v>
      </c>
      <c r="H15" s="5">
        <v>416</v>
      </c>
      <c r="I15" s="5">
        <v>461</v>
      </c>
      <c r="J15" s="5">
        <v>316</v>
      </c>
      <c r="K15" s="5">
        <v>495</v>
      </c>
      <c r="L15" s="5">
        <v>393</v>
      </c>
      <c r="M15" s="5">
        <v>8285</v>
      </c>
      <c r="N15" s="5">
        <v>6592</v>
      </c>
      <c r="O15" s="5">
        <v>6077</v>
      </c>
      <c r="P15" s="5">
        <v>4690</v>
      </c>
      <c r="Q15" s="5">
        <v>2393</v>
      </c>
      <c r="R15" s="5">
        <v>2345</v>
      </c>
      <c r="S15" s="5">
        <v>2802</v>
      </c>
      <c r="T15" s="5">
        <v>2765</v>
      </c>
      <c r="U15" s="5">
        <v>0</v>
      </c>
      <c r="V15" s="5">
        <v>0</v>
      </c>
      <c r="W15" s="5">
        <v>0</v>
      </c>
      <c r="X15" s="5">
        <v>0</v>
      </c>
      <c r="Y15" s="15">
        <f t="shared" si="0"/>
        <v>21783</v>
      </c>
      <c r="Z15" s="16">
        <f t="shared" si="1"/>
        <v>21216</v>
      </c>
      <c r="AA15" s="14">
        <f t="shared" si="2"/>
        <v>-2.602947252444565</v>
      </c>
      <c r="AB15" s="10">
        <f t="shared" si="3"/>
        <v>-2.602947252444565</v>
      </c>
    </row>
    <row r="16" spans="1:28" ht="12" customHeight="1">
      <c r="A16" s="8">
        <v>7</v>
      </c>
      <c r="B16" s="17" t="s">
        <v>24</v>
      </c>
      <c r="C16" s="9">
        <v>12</v>
      </c>
      <c r="D16" s="5">
        <v>12</v>
      </c>
      <c r="E16" s="43">
        <v>3768</v>
      </c>
      <c r="F16" s="5">
        <v>471</v>
      </c>
      <c r="G16" s="43">
        <v>4509</v>
      </c>
      <c r="H16" s="5">
        <v>423</v>
      </c>
      <c r="I16" s="5">
        <v>58</v>
      </c>
      <c r="J16" s="5">
        <v>28</v>
      </c>
      <c r="K16" s="5">
        <v>52</v>
      </c>
      <c r="L16" s="5">
        <v>33</v>
      </c>
      <c r="M16" s="5">
        <v>2805</v>
      </c>
      <c r="N16" s="5">
        <v>2237</v>
      </c>
      <c r="O16" s="5">
        <v>2944</v>
      </c>
      <c r="P16" s="5">
        <v>2461</v>
      </c>
      <c r="Q16" s="5">
        <v>1130</v>
      </c>
      <c r="R16" s="5">
        <v>1115</v>
      </c>
      <c r="S16" s="5">
        <v>1120</v>
      </c>
      <c r="T16" s="5">
        <v>1106</v>
      </c>
      <c r="U16" s="5">
        <v>0</v>
      </c>
      <c r="V16" s="5">
        <v>0</v>
      </c>
      <c r="W16" s="5">
        <v>0</v>
      </c>
      <c r="X16" s="5">
        <v>0</v>
      </c>
      <c r="Y16" s="15">
        <f t="shared" si="0"/>
        <v>7761</v>
      </c>
      <c r="Z16" s="16">
        <f t="shared" si="1"/>
        <v>8625</v>
      </c>
      <c r="AA16" s="14">
        <f t="shared" si="2"/>
        <v>11.132586006957851</v>
      </c>
      <c r="AB16" s="10">
        <f t="shared" si="3"/>
        <v>11.132586006957851</v>
      </c>
    </row>
    <row r="17" spans="1:28" ht="12" customHeight="1">
      <c r="A17" s="8">
        <v>8</v>
      </c>
      <c r="B17" s="17" t="s">
        <v>25</v>
      </c>
      <c r="C17" s="9">
        <v>3</v>
      </c>
      <c r="D17" s="5">
        <v>3</v>
      </c>
      <c r="E17" s="43">
        <v>426</v>
      </c>
      <c r="F17" s="5">
        <v>50</v>
      </c>
      <c r="G17" s="43">
        <v>855</v>
      </c>
      <c r="H17" s="5">
        <v>102</v>
      </c>
      <c r="I17" s="5">
        <v>12</v>
      </c>
      <c r="J17" s="5">
        <v>12</v>
      </c>
      <c r="K17" s="5">
        <v>18</v>
      </c>
      <c r="L17" s="5">
        <v>17</v>
      </c>
      <c r="M17" s="5">
        <v>538</v>
      </c>
      <c r="N17" s="5">
        <v>467</v>
      </c>
      <c r="O17" s="5">
        <v>592</v>
      </c>
      <c r="P17" s="5">
        <v>538</v>
      </c>
      <c r="Q17" s="5">
        <v>244</v>
      </c>
      <c r="R17" s="5">
        <v>243</v>
      </c>
      <c r="S17" s="5">
        <v>389</v>
      </c>
      <c r="T17" s="5">
        <v>380</v>
      </c>
      <c r="U17" s="5">
        <v>0</v>
      </c>
      <c r="V17" s="5">
        <v>0</v>
      </c>
      <c r="W17" s="5">
        <v>0</v>
      </c>
      <c r="X17" s="5">
        <v>0</v>
      </c>
      <c r="Y17" s="15">
        <f t="shared" si="0"/>
        <v>1220</v>
      </c>
      <c r="Z17" s="16">
        <f t="shared" si="1"/>
        <v>1854</v>
      </c>
      <c r="AA17" s="14">
        <f t="shared" si="2"/>
        <v>51.96721311475409</v>
      </c>
      <c r="AB17" s="10">
        <f t="shared" si="3"/>
        <v>51.96721311475409</v>
      </c>
    </row>
    <row r="18" spans="1:28" ht="12" customHeight="1">
      <c r="A18" s="8">
        <v>9</v>
      </c>
      <c r="B18" s="17" t="s">
        <v>26</v>
      </c>
      <c r="C18" s="9">
        <v>3</v>
      </c>
      <c r="D18" s="5">
        <v>3</v>
      </c>
      <c r="E18" s="43">
        <v>917</v>
      </c>
      <c r="F18" s="5">
        <v>79</v>
      </c>
      <c r="G18" s="43">
        <v>947</v>
      </c>
      <c r="H18" s="5">
        <v>47</v>
      </c>
      <c r="I18" s="5">
        <v>32</v>
      </c>
      <c r="J18" s="5">
        <v>13</v>
      </c>
      <c r="K18" s="5">
        <v>45</v>
      </c>
      <c r="L18" s="5">
        <v>20</v>
      </c>
      <c r="M18" s="5">
        <v>708</v>
      </c>
      <c r="N18" s="5">
        <v>623</v>
      </c>
      <c r="O18" s="5">
        <v>605</v>
      </c>
      <c r="P18" s="5">
        <v>499</v>
      </c>
      <c r="Q18" s="5">
        <v>716</v>
      </c>
      <c r="R18" s="5">
        <v>666</v>
      </c>
      <c r="S18" s="5">
        <v>572</v>
      </c>
      <c r="T18" s="5">
        <v>567</v>
      </c>
      <c r="U18" s="5">
        <v>0</v>
      </c>
      <c r="V18" s="5">
        <v>0</v>
      </c>
      <c r="W18" s="5">
        <v>0</v>
      </c>
      <c r="X18" s="5">
        <v>0</v>
      </c>
      <c r="Y18" s="15">
        <f t="shared" si="0"/>
        <v>2373</v>
      </c>
      <c r="Z18" s="16">
        <f t="shared" si="1"/>
        <v>2169</v>
      </c>
      <c r="AA18" s="14">
        <f t="shared" si="2"/>
        <v>-8.59671302149178</v>
      </c>
      <c r="AB18" s="10">
        <f t="shared" si="3"/>
        <v>-8.59671302149178</v>
      </c>
    </row>
    <row r="19" spans="1:28" ht="12" customHeight="1">
      <c r="A19" s="8">
        <v>10</v>
      </c>
      <c r="B19" s="17" t="s">
        <v>27</v>
      </c>
      <c r="C19" s="9">
        <v>5</v>
      </c>
      <c r="D19" s="5">
        <v>5</v>
      </c>
      <c r="E19" s="43">
        <v>1123</v>
      </c>
      <c r="F19" s="5">
        <v>175</v>
      </c>
      <c r="G19" s="43">
        <v>1378</v>
      </c>
      <c r="H19" s="5">
        <v>183</v>
      </c>
      <c r="I19" s="5">
        <v>57</v>
      </c>
      <c r="J19" s="5">
        <v>34</v>
      </c>
      <c r="K19" s="5">
        <v>41</v>
      </c>
      <c r="L19" s="5">
        <v>28</v>
      </c>
      <c r="M19" s="5">
        <v>1105</v>
      </c>
      <c r="N19" s="5">
        <v>962</v>
      </c>
      <c r="O19" s="5">
        <v>1026</v>
      </c>
      <c r="P19" s="5">
        <v>937</v>
      </c>
      <c r="Q19" s="5">
        <v>930</v>
      </c>
      <c r="R19" s="5">
        <v>912</v>
      </c>
      <c r="S19" s="5">
        <v>844</v>
      </c>
      <c r="T19" s="5">
        <v>834</v>
      </c>
      <c r="U19" s="5">
        <v>0</v>
      </c>
      <c r="V19" s="5">
        <v>0</v>
      </c>
      <c r="W19" s="5">
        <v>0</v>
      </c>
      <c r="X19" s="5">
        <v>0</v>
      </c>
      <c r="Y19" s="15">
        <f t="shared" si="0"/>
        <v>3215</v>
      </c>
      <c r="Z19" s="16">
        <f t="shared" si="1"/>
        <v>3289</v>
      </c>
      <c r="AA19" s="14">
        <f t="shared" si="2"/>
        <v>2.3017107309486704</v>
      </c>
      <c r="AB19" s="10">
        <f t="shared" si="3"/>
        <v>2.3017107309486704</v>
      </c>
    </row>
    <row r="20" spans="1:28" ht="12" customHeight="1">
      <c r="A20" s="8">
        <v>11</v>
      </c>
      <c r="B20" s="17" t="s">
        <v>28</v>
      </c>
      <c r="C20" s="9">
        <v>3</v>
      </c>
      <c r="D20" s="5">
        <v>3</v>
      </c>
      <c r="E20" s="43">
        <v>410</v>
      </c>
      <c r="F20" s="5">
        <v>42</v>
      </c>
      <c r="G20" s="43">
        <v>414</v>
      </c>
      <c r="H20" s="5">
        <v>53</v>
      </c>
      <c r="I20" s="5">
        <v>10</v>
      </c>
      <c r="J20" s="5">
        <v>3</v>
      </c>
      <c r="K20" s="5">
        <v>13</v>
      </c>
      <c r="L20" s="5">
        <v>8</v>
      </c>
      <c r="M20" s="5">
        <v>386</v>
      </c>
      <c r="N20" s="5">
        <v>332</v>
      </c>
      <c r="O20" s="5">
        <v>340</v>
      </c>
      <c r="P20" s="5">
        <v>307</v>
      </c>
      <c r="Q20" s="5">
        <v>263</v>
      </c>
      <c r="R20" s="5">
        <v>259</v>
      </c>
      <c r="S20" s="5">
        <v>331</v>
      </c>
      <c r="T20" s="5">
        <v>326</v>
      </c>
      <c r="U20" s="5">
        <v>0</v>
      </c>
      <c r="V20" s="5">
        <v>0</v>
      </c>
      <c r="W20" s="5">
        <v>0</v>
      </c>
      <c r="X20" s="5">
        <v>0</v>
      </c>
      <c r="Y20" s="15">
        <f t="shared" si="0"/>
        <v>1069</v>
      </c>
      <c r="Z20" s="16">
        <f t="shared" si="1"/>
        <v>1098</v>
      </c>
      <c r="AA20" s="14">
        <f t="shared" si="2"/>
        <v>2.712815715622071</v>
      </c>
      <c r="AB20" s="10">
        <f t="shared" si="3"/>
        <v>2.712815715622071</v>
      </c>
    </row>
    <row r="21" spans="1:28" ht="12" customHeight="1">
      <c r="A21" s="8">
        <v>12</v>
      </c>
      <c r="B21" s="17" t="s">
        <v>29</v>
      </c>
      <c r="C21" s="9">
        <v>3</v>
      </c>
      <c r="D21" s="5">
        <v>3</v>
      </c>
      <c r="E21" s="43">
        <v>683</v>
      </c>
      <c r="F21" s="5">
        <v>60</v>
      </c>
      <c r="G21" s="43">
        <v>699</v>
      </c>
      <c r="H21" s="5">
        <v>72</v>
      </c>
      <c r="I21" s="5">
        <v>21</v>
      </c>
      <c r="J21" s="5">
        <v>18</v>
      </c>
      <c r="K21" s="5">
        <v>26</v>
      </c>
      <c r="L21" s="5">
        <v>22</v>
      </c>
      <c r="M21" s="5">
        <v>581</v>
      </c>
      <c r="N21" s="5">
        <v>529</v>
      </c>
      <c r="O21" s="5">
        <v>501</v>
      </c>
      <c r="P21" s="5">
        <v>447</v>
      </c>
      <c r="Q21" s="5">
        <v>403</v>
      </c>
      <c r="R21" s="5">
        <v>400</v>
      </c>
      <c r="S21" s="5">
        <v>391</v>
      </c>
      <c r="T21" s="5">
        <v>387</v>
      </c>
      <c r="U21" s="5">
        <v>0</v>
      </c>
      <c r="V21" s="5">
        <v>0</v>
      </c>
      <c r="W21" s="5">
        <v>0</v>
      </c>
      <c r="X21" s="5">
        <v>0</v>
      </c>
      <c r="Y21" s="15">
        <f t="shared" si="0"/>
        <v>1688</v>
      </c>
      <c r="Z21" s="16">
        <f t="shared" si="1"/>
        <v>1617</v>
      </c>
      <c r="AA21" s="14">
        <f t="shared" si="2"/>
        <v>-4.206161137440759</v>
      </c>
      <c r="AB21" s="10">
        <f t="shared" si="3"/>
        <v>-4.206161137440759</v>
      </c>
    </row>
    <row r="22" spans="1:28" ht="12" customHeight="1">
      <c r="A22" s="8">
        <v>13</v>
      </c>
      <c r="B22" s="17" t="s">
        <v>30</v>
      </c>
      <c r="C22" s="9">
        <v>9</v>
      </c>
      <c r="D22" s="5">
        <v>9</v>
      </c>
      <c r="E22" s="43">
        <v>2412</v>
      </c>
      <c r="F22" s="5">
        <v>329</v>
      </c>
      <c r="G22" s="43">
        <v>2743</v>
      </c>
      <c r="H22" s="5">
        <v>367</v>
      </c>
      <c r="I22" s="5">
        <v>117</v>
      </c>
      <c r="J22" s="5">
        <v>78</v>
      </c>
      <c r="K22" s="5">
        <v>140</v>
      </c>
      <c r="L22" s="5">
        <v>106</v>
      </c>
      <c r="M22" s="5">
        <v>1930</v>
      </c>
      <c r="N22" s="5">
        <v>1468</v>
      </c>
      <c r="O22" s="5">
        <v>1719</v>
      </c>
      <c r="P22" s="5">
        <v>1277</v>
      </c>
      <c r="Q22" s="5">
        <v>1567</v>
      </c>
      <c r="R22" s="5">
        <v>1545</v>
      </c>
      <c r="S22" s="5">
        <v>1369</v>
      </c>
      <c r="T22" s="5">
        <v>1346</v>
      </c>
      <c r="U22" s="5">
        <v>0</v>
      </c>
      <c r="V22" s="5">
        <v>0</v>
      </c>
      <c r="W22" s="5">
        <v>0</v>
      </c>
      <c r="X22" s="5">
        <v>0</v>
      </c>
      <c r="Y22" s="15">
        <f t="shared" si="0"/>
        <v>6026</v>
      </c>
      <c r="Z22" s="16">
        <f t="shared" si="1"/>
        <v>5971</v>
      </c>
      <c r="AA22" s="14">
        <f t="shared" si="2"/>
        <v>-0.9127115831397248</v>
      </c>
      <c r="AB22" s="10">
        <f t="shared" si="3"/>
        <v>-0.9127115831397248</v>
      </c>
    </row>
    <row r="23" spans="1:28" ht="12" customHeight="1">
      <c r="A23" s="8">
        <v>14</v>
      </c>
      <c r="B23" s="17" t="s">
        <v>31</v>
      </c>
      <c r="C23" s="9">
        <v>3</v>
      </c>
      <c r="D23" s="5">
        <v>3</v>
      </c>
      <c r="E23" s="43">
        <v>1131</v>
      </c>
      <c r="F23" s="5">
        <v>113</v>
      </c>
      <c r="G23" s="43">
        <v>1162</v>
      </c>
      <c r="H23" s="5">
        <v>177</v>
      </c>
      <c r="I23" s="5">
        <v>16</v>
      </c>
      <c r="J23" s="5">
        <v>11</v>
      </c>
      <c r="K23" s="5">
        <v>24</v>
      </c>
      <c r="L23" s="5">
        <v>16</v>
      </c>
      <c r="M23" s="5">
        <v>933</v>
      </c>
      <c r="N23" s="5">
        <v>841</v>
      </c>
      <c r="O23" s="5">
        <v>760</v>
      </c>
      <c r="P23" s="5">
        <v>699</v>
      </c>
      <c r="Q23" s="5">
        <v>410</v>
      </c>
      <c r="R23" s="5">
        <v>405</v>
      </c>
      <c r="S23" s="5">
        <v>523</v>
      </c>
      <c r="T23" s="5">
        <v>519</v>
      </c>
      <c r="U23" s="5">
        <v>0</v>
      </c>
      <c r="V23" s="5">
        <v>0</v>
      </c>
      <c r="W23" s="5">
        <v>0</v>
      </c>
      <c r="X23" s="5">
        <v>0</v>
      </c>
      <c r="Y23" s="15">
        <f t="shared" si="0"/>
        <v>2490</v>
      </c>
      <c r="Z23" s="16">
        <f t="shared" si="1"/>
        <v>2469</v>
      </c>
      <c r="AA23" s="14">
        <f t="shared" si="2"/>
        <v>-0.8433734939759034</v>
      </c>
      <c r="AB23" s="10">
        <f t="shared" si="3"/>
        <v>-0.8433734939759034</v>
      </c>
    </row>
    <row r="24" spans="1:28" ht="12" customHeight="1">
      <c r="A24" s="8">
        <v>15</v>
      </c>
      <c r="B24" s="17" t="s">
        <v>32</v>
      </c>
      <c r="C24" s="9">
        <v>10</v>
      </c>
      <c r="D24" s="5">
        <v>10</v>
      </c>
      <c r="E24" s="43">
        <v>2410</v>
      </c>
      <c r="F24" s="5">
        <v>244</v>
      </c>
      <c r="G24" s="43">
        <v>2090</v>
      </c>
      <c r="H24" s="5">
        <v>219</v>
      </c>
      <c r="I24" s="5">
        <v>70</v>
      </c>
      <c r="J24" s="5">
        <v>26</v>
      </c>
      <c r="K24" s="5">
        <v>82</v>
      </c>
      <c r="L24" s="5">
        <v>45</v>
      </c>
      <c r="M24" s="5">
        <v>2070</v>
      </c>
      <c r="N24" s="5">
        <v>1755</v>
      </c>
      <c r="O24" s="5">
        <v>1912</v>
      </c>
      <c r="P24" s="5">
        <v>1643</v>
      </c>
      <c r="Q24" s="5">
        <v>826</v>
      </c>
      <c r="R24" s="5">
        <v>797</v>
      </c>
      <c r="S24" s="5">
        <v>879</v>
      </c>
      <c r="T24" s="5">
        <v>865</v>
      </c>
      <c r="U24" s="5">
        <v>0</v>
      </c>
      <c r="V24" s="5">
        <v>0</v>
      </c>
      <c r="W24" s="5">
        <v>0</v>
      </c>
      <c r="X24" s="5">
        <v>0</v>
      </c>
      <c r="Y24" s="15">
        <f t="shared" si="0"/>
        <v>5376</v>
      </c>
      <c r="Z24" s="16">
        <f t="shared" si="1"/>
        <v>4963</v>
      </c>
      <c r="AA24" s="14">
        <f t="shared" si="2"/>
        <v>-7.682291666666657</v>
      </c>
      <c r="AB24" s="10">
        <f t="shared" si="3"/>
        <v>-7.682291666666657</v>
      </c>
    </row>
    <row r="25" spans="1:28" ht="12" customHeight="1">
      <c r="A25" s="8">
        <v>16</v>
      </c>
      <c r="B25" s="17" t="s">
        <v>33</v>
      </c>
      <c r="C25" s="9">
        <v>3</v>
      </c>
      <c r="D25" s="5">
        <v>3</v>
      </c>
      <c r="E25" s="43">
        <v>582</v>
      </c>
      <c r="F25" s="5">
        <v>76</v>
      </c>
      <c r="G25" s="43">
        <v>537</v>
      </c>
      <c r="H25" s="5">
        <v>116</v>
      </c>
      <c r="I25" s="5">
        <v>8</v>
      </c>
      <c r="J25" s="5">
        <v>5</v>
      </c>
      <c r="K25" s="5">
        <v>11</v>
      </c>
      <c r="L25" s="5">
        <v>5</v>
      </c>
      <c r="M25" s="5">
        <v>331</v>
      </c>
      <c r="N25" s="5">
        <v>313</v>
      </c>
      <c r="O25" s="5">
        <v>257</v>
      </c>
      <c r="P25" s="5">
        <v>225</v>
      </c>
      <c r="Q25" s="5">
        <v>407</v>
      </c>
      <c r="R25" s="5">
        <v>402</v>
      </c>
      <c r="S25" s="5">
        <v>401</v>
      </c>
      <c r="T25" s="5">
        <v>394</v>
      </c>
      <c r="U25" s="5">
        <v>0</v>
      </c>
      <c r="V25" s="5">
        <v>0</v>
      </c>
      <c r="W25" s="5">
        <v>0</v>
      </c>
      <c r="X25" s="5">
        <v>0</v>
      </c>
      <c r="Y25" s="15">
        <f t="shared" si="0"/>
        <v>1328</v>
      </c>
      <c r="Z25" s="16">
        <f t="shared" si="1"/>
        <v>1206</v>
      </c>
      <c r="AA25" s="14">
        <f t="shared" si="2"/>
        <v>-9.186746987951807</v>
      </c>
      <c r="AB25" s="10">
        <f t="shared" si="3"/>
        <v>-9.186746987951807</v>
      </c>
    </row>
    <row r="26" spans="1:28" ht="12" customHeight="1">
      <c r="A26" s="8">
        <v>17</v>
      </c>
      <c r="B26" s="17" t="s">
        <v>34</v>
      </c>
      <c r="C26" s="9">
        <v>5</v>
      </c>
      <c r="D26" s="5">
        <v>5</v>
      </c>
      <c r="E26" s="43">
        <v>442</v>
      </c>
      <c r="F26" s="5">
        <v>294</v>
      </c>
      <c r="G26" s="43">
        <v>456</v>
      </c>
      <c r="H26" s="5">
        <v>276</v>
      </c>
      <c r="I26" s="5">
        <v>88</v>
      </c>
      <c r="J26" s="5">
        <v>70</v>
      </c>
      <c r="K26" s="5">
        <v>63</v>
      </c>
      <c r="L26" s="5">
        <v>48</v>
      </c>
      <c r="M26" s="5">
        <v>1499</v>
      </c>
      <c r="N26" s="5">
        <v>1320</v>
      </c>
      <c r="O26" s="5">
        <v>1396</v>
      </c>
      <c r="P26" s="5">
        <v>1216</v>
      </c>
      <c r="Q26" s="5">
        <v>1488</v>
      </c>
      <c r="R26" s="5">
        <v>1376</v>
      </c>
      <c r="S26" s="5">
        <v>1199</v>
      </c>
      <c r="T26" s="5">
        <v>1161</v>
      </c>
      <c r="U26" s="5">
        <v>0</v>
      </c>
      <c r="V26" s="5">
        <v>0</v>
      </c>
      <c r="W26" s="5">
        <v>0</v>
      </c>
      <c r="X26" s="5">
        <v>0</v>
      </c>
      <c r="Y26" s="15">
        <f t="shared" si="0"/>
        <v>3517</v>
      </c>
      <c r="Z26" s="16">
        <f t="shared" si="1"/>
        <v>3114</v>
      </c>
      <c r="AA26" s="14">
        <f t="shared" si="2"/>
        <v>-11.458629513790157</v>
      </c>
      <c r="AB26" s="10">
        <f t="shared" si="3"/>
        <v>-11.458629513790157</v>
      </c>
    </row>
    <row r="27" spans="1:28" ht="12" customHeight="1">
      <c r="A27" s="8">
        <v>18</v>
      </c>
      <c r="B27" s="17" t="s">
        <v>35</v>
      </c>
      <c r="C27" s="9">
        <v>5</v>
      </c>
      <c r="D27" s="5">
        <v>5</v>
      </c>
      <c r="E27" s="43">
        <v>849</v>
      </c>
      <c r="F27" s="5">
        <v>122</v>
      </c>
      <c r="G27" s="43">
        <v>787</v>
      </c>
      <c r="H27" s="5">
        <v>52</v>
      </c>
      <c r="I27" s="5">
        <v>70</v>
      </c>
      <c r="J27" s="5">
        <v>51</v>
      </c>
      <c r="K27" s="5">
        <v>59</v>
      </c>
      <c r="L27" s="5">
        <v>49</v>
      </c>
      <c r="M27" s="5">
        <v>906</v>
      </c>
      <c r="N27" s="5">
        <v>768</v>
      </c>
      <c r="O27" s="5">
        <v>841</v>
      </c>
      <c r="P27" s="5">
        <v>760</v>
      </c>
      <c r="Q27" s="5">
        <v>559</v>
      </c>
      <c r="R27" s="5">
        <v>514</v>
      </c>
      <c r="S27" s="5">
        <v>592</v>
      </c>
      <c r="T27" s="5">
        <v>556</v>
      </c>
      <c r="U27" s="5">
        <v>0</v>
      </c>
      <c r="V27" s="5">
        <v>0</v>
      </c>
      <c r="W27" s="5">
        <v>0</v>
      </c>
      <c r="X27" s="5">
        <v>0</v>
      </c>
      <c r="Y27" s="15">
        <f t="shared" si="0"/>
        <v>2384</v>
      </c>
      <c r="Z27" s="16">
        <f t="shared" si="1"/>
        <v>2279</v>
      </c>
      <c r="AA27" s="14">
        <f t="shared" si="2"/>
        <v>-4.404362416107389</v>
      </c>
      <c r="AB27" s="10">
        <f t="shared" si="3"/>
        <v>-4.404362416107389</v>
      </c>
    </row>
    <row r="28" spans="1:28" ht="12" customHeight="1">
      <c r="A28" s="8">
        <v>19</v>
      </c>
      <c r="B28" s="17" t="s">
        <v>36</v>
      </c>
      <c r="C28" s="9">
        <v>10</v>
      </c>
      <c r="D28" s="5">
        <v>10</v>
      </c>
      <c r="E28" s="43">
        <v>3504</v>
      </c>
      <c r="F28" s="5">
        <v>414</v>
      </c>
      <c r="G28" s="43">
        <v>4224</v>
      </c>
      <c r="H28" s="5">
        <v>442</v>
      </c>
      <c r="I28" s="5">
        <v>45</v>
      </c>
      <c r="J28" s="5">
        <v>27</v>
      </c>
      <c r="K28" s="5">
        <v>71</v>
      </c>
      <c r="L28" s="5">
        <v>52</v>
      </c>
      <c r="M28" s="5">
        <v>2663</v>
      </c>
      <c r="N28" s="5">
        <v>2299</v>
      </c>
      <c r="O28" s="5">
        <v>2594</v>
      </c>
      <c r="P28" s="5">
        <v>2304</v>
      </c>
      <c r="Q28" s="5">
        <v>1262</v>
      </c>
      <c r="R28" s="5">
        <v>1250</v>
      </c>
      <c r="S28" s="5">
        <v>1218</v>
      </c>
      <c r="T28" s="5">
        <v>1210</v>
      </c>
      <c r="U28" s="5">
        <v>0</v>
      </c>
      <c r="V28" s="5">
        <v>0</v>
      </c>
      <c r="W28" s="5">
        <v>0</v>
      </c>
      <c r="X28" s="5">
        <v>0</v>
      </c>
      <c r="Y28" s="15">
        <f t="shared" si="0"/>
        <v>7474</v>
      </c>
      <c r="Z28" s="16">
        <f t="shared" si="1"/>
        <v>8107</v>
      </c>
      <c r="AA28" s="14">
        <f t="shared" si="2"/>
        <v>8.469360449558465</v>
      </c>
      <c r="AB28" s="10">
        <f t="shared" si="3"/>
        <v>8.469360449558465</v>
      </c>
    </row>
    <row r="29" spans="1:28" ht="12" customHeight="1">
      <c r="A29" s="8">
        <v>20</v>
      </c>
      <c r="B29" s="17" t="s">
        <v>37</v>
      </c>
      <c r="C29" s="9">
        <v>3</v>
      </c>
      <c r="D29" s="5">
        <v>3</v>
      </c>
      <c r="E29" s="43">
        <v>566</v>
      </c>
      <c r="F29" s="5">
        <v>113</v>
      </c>
      <c r="G29" s="43">
        <v>543</v>
      </c>
      <c r="H29" s="5">
        <v>124</v>
      </c>
      <c r="I29" s="5">
        <v>15</v>
      </c>
      <c r="J29" s="5">
        <v>13</v>
      </c>
      <c r="K29" s="5">
        <v>10</v>
      </c>
      <c r="L29" s="5">
        <v>5</v>
      </c>
      <c r="M29" s="5">
        <v>500</v>
      </c>
      <c r="N29" s="5">
        <v>439</v>
      </c>
      <c r="O29" s="5">
        <v>431</v>
      </c>
      <c r="P29" s="5">
        <v>359</v>
      </c>
      <c r="Q29" s="5">
        <v>488</v>
      </c>
      <c r="R29" s="5">
        <v>481</v>
      </c>
      <c r="S29" s="5">
        <v>466</v>
      </c>
      <c r="T29" s="5">
        <v>463</v>
      </c>
      <c r="U29" s="5">
        <v>0</v>
      </c>
      <c r="V29" s="5">
        <v>0</v>
      </c>
      <c r="W29" s="5">
        <v>0</v>
      </c>
      <c r="X29" s="5">
        <v>0</v>
      </c>
      <c r="Y29" s="15">
        <f t="shared" si="0"/>
        <v>1569</v>
      </c>
      <c r="Z29" s="16">
        <f t="shared" si="1"/>
        <v>1450</v>
      </c>
      <c r="AA29" s="14">
        <f t="shared" si="2"/>
        <v>-7.584448693435306</v>
      </c>
      <c r="AB29" s="10">
        <f t="shared" si="3"/>
        <v>-7.584448693435306</v>
      </c>
    </row>
    <row r="30" spans="1:27" ht="12" customHeight="1">
      <c r="A30" s="12"/>
      <c r="B30" s="18" t="s">
        <v>41</v>
      </c>
      <c r="C30" s="19">
        <f>SUM(C10:C29)</f>
        <v>125</v>
      </c>
      <c r="D30" s="19">
        <f aca="true" t="shared" si="4" ref="D30:Z30">SUM(D10:D29)</f>
        <v>125</v>
      </c>
      <c r="E30" s="19">
        <f t="shared" si="4"/>
        <v>40162</v>
      </c>
      <c r="F30" s="19">
        <f t="shared" si="4"/>
        <v>4222</v>
      </c>
      <c r="G30" s="19">
        <f t="shared" si="4"/>
        <v>43614</v>
      </c>
      <c r="H30" s="19">
        <f t="shared" si="4"/>
        <v>4190</v>
      </c>
      <c r="I30" s="19">
        <f t="shared" si="4"/>
        <v>1624</v>
      </c>
      <c r="J30" s="19">
        <f t="shared" si="4"/>
        <v>1012</v>
      </c>
      <c r="K30" s="19">
        <f t="shared" si="4"/>
        <v>1590</v>
      </c>
      <c r="L30" s="19">
        <f t="shared" si="4"/>
        <v>1140</v>
      </c>
      <c r="M30" s="19">
        <f>SUM(M10:M29)</f>
        <v>32830</v>
      </c>
      <c r="N30" s="19">
        <f t="shared" si="4"/>
        <v>27093</v>
      </c>
      <c r="O30" s="19">
        <f t="shared" si="4"/>
        <v>29803</v>
      </c>
      <c r="P30" s="19">
        <f t="shared" si="4"/>
        <v>24939</v>
      </c>
      <c r="Q30" s="19">
        <f t="shared" si="4"/>
        <v>17399</v>
      </c>
      <c r="R30" s="19">
        <f t="shared" si="4"/>
        <v>16954</v>
      </c>
      <c r="S30" s="19">
        <f t="shared" si="4"/>
        <v>17641</v>
      </c>
      <c r="T30" s="19">
        <f t="shared" si="4"/>
        <v>17336</v>
      </c>
      <c r="U30" s="19">
        <f t="shared" si="4"/>
        <v>0</v>
      </c>
      <c r="V30" s="19">
        <f t="shared" si="4"/>
        <v>0</v>
      </c>
      <c r="W30" s="19">
        <f t="shared" si="4"/>
        <v>0</v>
      </c>
      <c r="X30" s="19">
        <f t="shared" si="4"/>
        <v>0</v>
      </c>
      <c r="Y30" s="19">
        <f t="shared" si="4"/>
        <v>92015</v>
      </c>
      <c r="Z30" s="19">
        <f t="shared" si="4"/>
        <v>92648</v>
      </c>
      <c r="AA30" s="20">
        <f t="shared" si="2"/>
        <v>0.6879313155463933</v>
      </c>
    </row>
    <row r="31" spans="25:26" ht="12.75">
      <c r="Y31" s="10"/>
      <c r="Z31" s="10"/>
    </row>
    <row r="32" spans="25:26" ht="12.75">
      <c r="Y32" s="10"/>
      <c r="Z32" s="10"/>
    </row>
    <row r="33" spans="25:26" ht="12.75">
      <c r="Y33" s="10"/>
      <c r="Z33" s="10"/>
    </row>
    <row r="34" spans="25:26" ht="12.75">
      <c r="Y34" s="10"/>
      <c r="Z34" s="10"/>
    </row>
    <row r="35" spans="25:26" ht="12.75">
      <c r="Y35" s="10"/>
      <c r="Z35" s="10"/>
    </row>
    <row r="36" spans="25:26" ht="12.75">
      <c r="Y36" s="10"/>
      <c r="Z36" s="10"/>
    </row>
    <row r="37" spans="25:26" ht="12.75">
      <c r="Y37" s="10"/>
      <c r="Z37" s="10"/>
    </row>
    <row r="38" spans="25:26" ht="12.75">
      <c r="Y38" s="10"/>
      <c r="Z38" s="10"/>
    </row>
    <row r="39" spans="25:26" ht="12.75">
      <c r="Y39" s="10"/>
      <c r="Z39" s="10"/>
    </row>
    <row r="40" spans="25:26" ht="12.75">
      <c r="Y40" s="10"/>
      <c r="Z40" s="10"/>
    </row>
    <row r="41" spans="25:26" ht="12.75">
      <c r="Y41" s="10"/>
      <c r="Z41" s="10"/>
    </row>
    <row r="42" spans="25:26" ht="12.75">
      <c r="Y42" s="10"/>
      <c r="Z42" s="10"/>
    </row>
    <row r="43" spans="25:26" ht="12.75">
      <c r="Y43" s="10"/>
      <c r="Z43" s="10"/>
    </row>
    <row r="44" spans="25:26" ht="12.75">
      <c r="Y44" s="10"/>
      <c r="Z44" s="10"/>
    </row>
    <row r="45" spans="25:26" ht="12.75">
      <c r="Y45" s="10"/>
      <c r="Z45" s="10"/>
    </row>
    <row r="46" spans="25:26" ht="12.75">
      <c r="Y46" s="10"/>
      <c r="Z46" s="10"/>
    </row>
    <row r="47" spans="25:26" ht="12.75">
      <c r="Y47" s="10"/>
      <c r="Z47" s="10"/>
    </row>
    <row r="48" spans="25:26" ht="12.75">
      <c r="Y48" s="10"/>
      <c r="Z48" s="10"/>
    </row>
    <row r="49" spans="25:26" ht="12.75">
      <c r="Y49" s="10"/>
      <c r="Z49" s="10"/>
    </row>
    <row r="50" spans="25:26" ht="12.75">
      <c r="Y50" s="10"/>
      <c r="Z50" s="10"/>
    </row>
    <row r="51" spans="25:26" ht="12.75">
      <c r="Y51" s="10"/>
      <c r="Z51" s="10"/>
    </row>
    <row r="52" spans="25:26" ht="12.75">
      <c r="Y52" s="10"/>
      <c r="Z52" s="10"/>
    </row>
    <row r="53" spans="25:26" ht="12.75">
      <c r="Y53" s="10"/>
      <c r="Z53" s="10"/>
    </row>
    <row r="54" spans="25:26" ht="12.75">
      <c r="Y54" s="10"/>
      <c r="Z54" s="10"/>
    </row>
    <row r="55" spans="25:26" ht="12.75">
      <c r="Y55" s="10"/>
      <c r="Z55" s="10"/>
    </row>
    <row r="56" spans="25:26" ht="12.75">
      <c r="Y56" s="10"/>
      <c r="Z56" s="10"/>
    </row>
    <row r="57" spans="25:26" ht="12.75">
      <c r="Y57" s="10"/>
      <c r="Z57" s="10"/>
    </row>
    <row r="58" spans="25:26" ht="12.75">
      <c r="Y58" s="10"/>
      <c r="Z58" s="10"/>
    </row>
    <row r="59" spans="25:26" ht="12.75">
      <c r="Y59" s="10"/>
      <c r="Z59" s="10"/>
    </row>
    <row r="60" spans="25:26" ht="12.75">
      <c r="Y60" s="10"/>
      <c r="Z60" s="10"/>
    </row>
    <row r="61" spans="25:26" ht="12.75">
      <c r="Y61" s="10"/>
      <c r="Z61" s="10"/>
    </row>
    <row r="62" spans="25:26" ht="12.75">
      <c r="Y62" s="10"/>
      <c r="Z62" s="10"/>
    </row>
    <row r="63" spans="25:26" ht="12.75">
      <c r="Y63" s="10"/>
      <c r="Z63" s="10"/>
    </row>
    <row r="64" spans="25:26" ht="12.75">
      <c r="Y64" s="10"/>
      <c r="Z64" s="10"/>
    </row>
    <row r="65" spans="25:26" ht="12.75">
      <c r="Y65" s="10"/>
      <c r="Z65" s="10"/>
    </row>
    <row r="66" spans="25:26" ht="12.75">
      <c r="Y66" s="10"/>
      <c r="Z66" s="10"/>
    </row>
  </sheetData>
  <sheetProtection/>
  <mergeCells count="27">
    <mergeCell ref="A3:P3"/>
    <mergeCell ref="C5:AA5"/>
    <mergeCell ref="Q6:T6"/>
    <mergeCell ref="O7:P7"/>
    <mergeCell ref="C6:D7"/>
    <mergeCell ref="E6:H6"/>
    <mergeCell ref="I6:L6"/>
    <mergeCell ref="Z7:Z8"/>
    <mergeCell ref="M6:P6"/>
    <mergeCell ref="X7:X8"/>
    <mergeCell ref="U6:V6"/>
    <mergeCell ref="Y6:Z6"/>
    <mergeCell ref="Q7:R7"/>
    <mergeCell ref="S7:T7"/>
    <mergeCell ref="U7:U8"/>
    <mergeCell ref="V7:V8"/>
    <mergeCell ref="W7:W8"/>
    <mergeCell ref="B5:B8"/>
    <mergeCell ref="A5:A8"/>
    <mergeCell ref="AA6:AA8"/>
    <mergeCell ref="E7:F7"/>
    <mergeCell ref="G7:H7"/>
    <mergeCell ref="I7:J7"/>
    <mergeCell ref="K7:L7"/>
    <mergeCell ref="M7:N7"/>
    <mergeCell ref="Y7:Y8"/>
    <mergeCell ref="W6:X6"/>
  </mergeCells>
  <printOptions/>
  <pageMargins left="0.1968503937007874" right="0.2362204724409449" top="0.1968503937007874" bottom="0.1968503937007874" header="0.1968503937007874" footer="0.1968503937007874"/>
  <pageSetup fitToWidth="2" horizontalDpi="200" verticalDpi="200" orientation="landscape" paperSize="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view="pageBreakPreview" zoomScale="115" zoomScaleSheetLayoutView="115" zoomScalePageLayoutView="0" workbookViewId="0" topLeftCell="B4">
      <selection activeCell="B16" sqref="A16:IV16"/>
    </sheetView>
  </sheetViews>
  <sheetFormatPr defaultColWidth="9.00390625" defaultRowHeight="12.75"/>
  <cols>
    <col min="1" max="1" width="4.125" style="21" customWidth="1"/>
    <col min="2" max="2" width="41.25390625" style="21" customWidth="1"/>
    <col min="3" max="3" width="5.25390625" style="21" customWidth="1"/>
    <col min="4" max="4" width="5.75390625" style="21" customWidth="1"/>
    <col min="5" max="5" width="6.625" style="21" customWidth="1"/>
    <col min="6" max="7" width="7.00390625" style="21" customWidth="1"/>
    <col min="8" max="8" width="7.25390625" style="21" customWidth="1"/>
    <col min="9" max="9" width="6.625" style="21" customWidth="1"/>
    <col min="10" max="10" width="7.625" style="21" customWidth="1"/>
    <col min="11" max="11" width="6.375" style="21" customWidth="1"/>
    <col min="12" max="12" width="7.25390625" style="21" customWidth="1"/>
    <col min="13" max="13" width="7.125" style="21" customWidth="1"/>
    <col min="14" max="14" width="6.75390625" style="21" customWidth="1"/>
    <col min="15" max="15" width="7.375" style="21" customWidth="1"/>
    <col min="16" max="16" width="7.125" style="21" customWidth="1"/>
    <col min="17" max="19" width="6.625" style="21" customWidth="1"/>
    <col min="20" max="20" width="7.25390625" style="21" customWidth="1"/>
    <col min="21" max="21" width="0.12890625" style="21" customWidth="1"/>
    <col min="22" max="24" width="9.875" style="21" hidden="1" customWidth="1"/>
    <col min="25" max="27" width="9.125" style="21" customWidth="1"/>
    <col min="28" max="28" width="9.125" style="23" customWidth="1"/>
    <col min="29" max="16384" width="9.125" style="21" customWidth="1"/>
  </cols>
  <sheetData>
    <row r="1" spans="16:27" ht="12.75">
      <c r="P1" s="22" t="s">
        <v>16</v>
      </c>
      <c r="AA1" s="22" t="s">
        <v>17</v>
      </c>
    </row>
    <row r="2" ht="3" customHeight="1"/>
    <row r="3" spans="1:24" ht="18.75">
      <c r="A3" s="24"/>
      <c r="B3" s="25"/>
      <c r="C3" s="25" t="s">
        <v>43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8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0:11" ht="15.75">
      <c r="J5" s="26"/>
      <c r="K5" s="26"/>
    </row>
    <row r="6" spans="1:27" ht="16.5" customHeight="1">
      <c r="A6" s="59" t="s">
        <v>0</v>
      </c>
      <c r="B6" s="60" t="s">
        <v>38</v>
      </c>
      <c r="C6" s="66" t="s">
        <v>44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7" ht="78" customHeight="1">
      <c r="A7" s="59"/>
      <c r="B7" s="60"/>
      <c r="C7" s="58" t="s">
        <v>1</v>
      </c>
      <c r="D7" s="58"/>
      <c r="E7" s="58" t="s">
        <v>2</v>
      </c>
      <c r="F7" s="58"/>
      <c r="G7" s="58"/>
      <c r="H7" s="58"/>
      <c r="I7" s="58" t="s">
        <v>3</v>
      </c>
      <c r="J7" s="58"/>
      <c r="K7" s="58"/>
      <c r="L7" s="58"/>
      <c r="M7" s="58" t="s">
        <v>4</v>
      </c>
      <c r="N7" s="58"/>
      <c r="O7" s="58"/>
      <c r="P7" s="58"/>
      <c r="Q7" s="58" t="s">
        <v>5</v>
      </c>
      <c r="R7" s="58"/>
      <c r="S7" s="58"/>
      <c r="T7" s="58"/>
      <c r="U7" s="58" t="s">
        <v>6</v>
      </c>
      <c r="V7" s="58"/>
      <c r="W7" s="58" t="s">
        <v>7</v>
      </c>
      <c r="X7" s="58"/>
      <c r="Y7" s="69" t="s">
        <v>8</v>
      </c>
      <c r="Z7" s="69"/>
      <c r="AA7" s="61" t="s">
        <v>13</v>
      </c>
    </row>
    <row r="8" spans="1:27" ht="17.25" customHeight="1">
      <c r="A8" s="59"/>
      <c r="B8" s="60"/>
      <c r="C8" s="58"/>
      <c r="D8" s="58"/>
      <c r="E8" s="64">
        <v>2018</v>
      </c>
      <c r="F8" s="64"/>
      <c r="G8" s="64">
        <v>2019</v>
      </c>
      <c r="H8" s="64"/>
      <c r="I8" s="64">
        <v>2018</v>
      </c>
      <c r="J8" s="64"/>
      <c r="K8" s="64">
        <v>2019</v>
      </c>
      <c r="L8" s="64"/>
      <c r="M8" s="64">
        <v>2018</v>
      </c>
      <c r="N8" s="64"/>
      <c r="O8" s="64">
        <v>2019</v>
      </c>
      <c r="P8" s="64"/>
      <c r="Q8" s="64">
        <v>2018</v>
      </c>
      <c r="R8" s="64"/>
      <c r="S8" s="64">
        <v>2019</v>
      </c>
      <c r="T8" s="64"/>
      <c r="U8" s="65">
        <v>2018</v>
      </c>
      <c r="V8" s="65">
        <v>2019</v>
      </c>
      <c r="W8" s="65">
        <v>2018</v>
      </c>
      <c r="X8" s="65">
        <v>2019</v>
      </c>
      <c r="Y8" s="65">
        <v>2018</v>
      </c>
      <c r="Z8" s="65">
        <v>2019</v>
      </c>
      <c r="AA8" s="62"/>
    </row>
    <row r="9" spans="1:27" ht="48.75" customHeight="1">
      <c r="A9" s="59"/>
      <c r="B9" s="60"/>
      <c r="C9" s="28">
        <v>2018</v>
      </c>
      <c r="D9" s="28">
        <v>2019</v>
      </c>
      <c r="E9" s="29" t="s">
        <v>9</v>
      </c>
      <c r="F9" s="29" t="s">
        <v>10</v>
      </c>
      <c r="G9" s="29" t="s">
        <v>9</v>
      </c>
      <c r="H9" s="29" t="s">
        <v>10</v>
      </c>
      <c r="I9" s="29" t="s">
        <v>9</v>
      </c>
      <c r="J9" s="29" t="s">
        <v>10</v>
      </c>
      <c r="K9" s="29" t="s">
        <v>9</v>
      </c>
      <c r="L9" s="29" t="s">
        <v>10</v>
      </c>
      <c r="M9" s="29" t="s">
        <v>9</v>
      </c>
      <c r="N9" s="29" t="s">
        <v>10</v>
      </c>
      <c r="O9" s="29" t="s">
        <v>9</v>
      </c>
      <c r="P9" s="29" t="s">
        <v>10</v>
      </c>
      <c r="Q9" s="29" t="s">
        <v>9</v>
      </c>
      <c r="R9" s="29" t="s">
        <v>10</v>
      </c>
      <c r="S9" s="29" t="s">
        <v>9</v>
      </c>
      <c r="T9" s="29" t="s">
        <v>10</v>
      </c>
      <c r="U9" s="65"/>
      <c r="V9" s="65"/>
      <c r="W9" s="65"/>
      <c r="X9" s="65"/>
      <c r="Y9" s="65"/>
      <c r="Z9" s="65"/>
      <c r="AA9" s="63"/>
    </row>
    <row r="10" spans="1:27" ht="12.75" customHeight="1">
      <c r="A10" s="27" t="s">
        <v>11</v>
      </c>
      <c r="B10" s="27" t="s">
        <v>12</v>
      </c>
      <c r="C10" s="27">
        <v>1</v>
      </c>
      <c r="D10" s="27">
        <v>2</v>
      </c>
      <c r="E10" s="27">
        <v>3</v>
      </c>
      <c r="F10" s="27">
        <v>4</v>
      </c>
      <c r="G10" s="27">
        <v>5</v>
      </c>
      <c r="H10" s="27">
        <v>6</v>
      </c>
      <c r="I10" s="27">
        <v>7</v>
      </c>
      <c r="J10" s="27">
        <v>8</v>
      </c>
      <c r="K10" s="27">
        <v>9</v>
      </c>
      <c r="L10" s="27">
        <v>10</v>
      </c>
      <c r="M10" s="27">
        <v>11</v>
      </c>
      <c r="N10" s="27">
        <v>12</v>
      </c>
      <c r="O10" s="27">
        <v>13</v>
      </c>
      <c r="P10" s="27">
        <v>14</v>
      </c>
      <c r="Q10" s="27">
        <v>15</v>
      </c>
      <c r="R10" s="27">
        <v>16</v>
      </c>
      <c r="S10" s="27">
        <v>17</v>
      </c>
      <c r="T10" s="27">
        <v>18</v>
      </c>
      <c r="U10" s="27">
        <v>19</v>
      </c>
      <c r="V10" s="27">
        <v>20</v>
      </c>
      <c r="W10" s="27">
        <v>21</v>
      </c>
      <c r="X10" s="27">
        <v>22</v>
      </c>
      <c r="Y10" s="27">
        <v>23</v>
      </c>
      <c r="Z10" s="27">
        <v>24</v>
      </c>
      <c r="AA10" s="30">
        <v>25</v>
      </c>
    </row>
    <row r="11" spans="1:28" ht="12" customHeight="1">
      <c r="A11" s="31">
        <v>1</v>
      </c>
      <c r="B11" s="32" t="s">
        <v>18</v>
      </c>
      <c r="C11" s="33">
        <v>5</v>
      </c>
      <c r="D11" s="33">
        <v>5</v>
      </c>
      <c r="E11" s="34">
        <f>(1!E10/2!C11)/11</f>
        <v>22.10909090909091</v>
      </c>
      <c r="F11" s="34">
        <f>(1!F10/2!C11)/11</f>
        <v>3.4545454545454546</v>
      </c>
      <c r="G11" s="34">
        <f>(1!G10/2!D11)/11</f>
        <v>21.563636363636363</v>
      </c>
      <c r="H11" s="34">
        <f>(1!H10/2!D11)/11</f>
        <v>3.2363636363636363</v>
      </c>
      <c r="I11" s="34">
        <f>(1!I10/2!$C11)/11</f>
        <v>0.36363636363636365</v>
      </c>
      <c r="J11" s="34">
        <f>(1!J10/2!$C11)/11</f>
        <v>0.29090909090909095</v>
      </c>
      <c r="K11" s="34">
        <f>(1!K10/2!$D11)/11</f>
        <v>0.36363636363636365</v>
      </c>
      <c r="L11" s="34">
        <f>(1!L10/2!$D11)/11</f>
        <v>0.29090909090909095</v>
      </c>
      <c r="M11" s="34">
        <f>(1!M10/2!$C11)/11</f>
        <v>17.327272727272728</v>
      </c>
      <c r="N11" s="34">
        <f>(1!N10/2!$C11)/11</f>
        <v>14.581818181818182</v>
      </c>
      <c r="O11" s="34">
        <f>(1!O10/2!$D11)/11</f>
        <v>15.109090909090908</v>
      </c>
      <c r="P11" s="34">
        <f>(1!P10/2!$D11)/11</f>
        <v>13.090909090909092</v>
      </c>
      <c r="Q11" s="34">
        <f>(1!Q10/2!$C11)/11</f>
        <v>12.963636363636363</v>
      </c>
      <c r="R11" s="34">
        <f>(1!R10/2!$C11)/11</f>
        <v>12.872727272727273</v>
      </c>
      <c r="S11" s="34">
        <f>(1!S10/2!$D11)/11</f>
        <v>16.181818181818183</v>
      </c>
      <c r="T11" s="34">
        <f>(1!T10/2!$D11)/11</f>
        <v>15.945454545454545</v>
      </c>
      <c r="U11" s="34">
        <f>(1!U10/2!$C11)/11</f>
        <v>0</v>
      </c>
      <c r="V11" s="34">
        <f>(1!V10/2!$D11)/11</f>
        <v>0</v>
      </c>
      <c r="W11" s="34">
        <f>(1!W10/2!$C11)/11</f>
        <v>0</v>
      </c>
      <c r="X11" s="34">
        <f>(1!X10/2!$D11)/11</f>
        <v>0</v>
      </c>
      <c r="Y11" s="34">
        <f>(1!Y10/2!$C11)/11</f>
        <v>52.76363636363636</v>
      </c>
      <c r="Z11" s="34">
        <f>(1!Z10/2!$D11)/11</f>
        <v>53.21818181818182</v>
      </c>
      <c r="AA11" s="35">
        <f>Z11/Y11*100-100</f>
        <v>0.8614748449345342</v>
      </c>
      <c r="AB11" s="23">
        <f>Z11/Y11*100-100</f>
        <v>0.8614748449345342</v>
      </c>
    </row>
    <row r="12" spans="1:28" ht="12" customHeight="1">
      <c r="A12" s="31">
        <v>2</v>
      </c>
      <c r="B12" s="32" t="s">
        <v>19</v>
      </c>
      <c r="C12" s="33">
        <v>3</v>
      </c>
      <c r="D12" s="33">
        <v>3</v>
      </c>
      <c r="E12" s="34">
        <f>(1!E11/2!C12)/11</f>
        <v>15.757575757575758</v>
      </c>
      <c r="F12" s="34">
        <f>(1!F11/2!C12)/11</f>
        <v>2.4242424242424243</v>
      </c>
      <c r="G12" s="34">
        <f>(1!G11/2!D12)/11</f>
        <v>25.727272727272727</v>
      </c>
      <c r="H12" s="34">
        <f>(1!H11/2!D12)/11</f>
        <v>2.3030303030303028</v>
      </c>
      <c r="I12" s="34">
        <f>(1!I11/2!$C12)/11</f>
        <v>0.2727272727272727</v>
      </c>
      <c r="J12" s="34">
        <f>(1!J11/2!$C12)/11</f>
        <v>0.0606060606060606</v>
      </c>
      <c r="K12" s="34">
        <f>(1!K11/2!$D12)/11</f>
        <v>0.3333333333333333</v>
      </c>
      <c r="L12" s="34">
        <f>(1!L11/2!$D12)/11</f>
        <v>0.09090909090909091</v>
      </c>
      <c r="M12" s="34">
        <f>(1!M11/2!$C12)/11</f>
        <v>17.454545454545453</v>
      </c>
      <c r="N12" s="34">
        <f>(1!N11/2!$C12)/11</f>
        <v>15.84848484848485</v>
      </c>
      <c r="O12" s="34">
        <f>(1!O11/2!$D12)/11</f>
        <v>13.212121212121213</v>
      </c>
      <c r="P12" s="34">
        <f>(1!P11/2!$D12)/11</f>
        <v>11.757575757575758</v>
      </c>
      <c r="Q12" s="34">
        <f>(1!Q11/2!$C12)/11</f>
        <v>10</v>
      </c>
      <c r="R12" s="34">
        <f>(1!R11/2!$C12)/11</f>
        <v>9.333333333333334</v>
      </c>
      <c r="S12" s="34">
        <f>(1!S11/2!$D12)/11</f>
        <v>8.090909090909092</v>
      </c>
      <c r="T12" s="34">
        <f>(1!T11/2!$D12)/11</f>
        <v>7.96969696969697</v>
      </c>
      <c r="U12" s="34">
        <f>(1!U11/2!$C12)/11</f>
        <v>0</v>
      </c>
      <c r="V12" s="34">
        <f>(1!V11/2!$D12)/11</f>
        <v>0</v>
      </c>
      <c r="W12" s="34">
        <f>(1!W11/2!$C12)/11</f>
        <v>0</v>
      </c>
      <c r="X12" s="34">
        <f>(1!X11/2!$D12)/11</f>
        <v>0</v>
      </c>
      <c r="Y12" s="34">
        <f>(1!Y11/2!$C12)/11</f>
        <v>43.484848484848484</v>
      </c>
      <c r="Z12" s="34">
        <f>(1!Z11/2!$D12)/11</f>
        <v>47.36363636363637</v>
      </c>
      <c r="AA12" s="35">
        <f aca="true" t="shared" si="0" ref="AA12:AA31">Z12/Y12*100-100</f>
        <v>8.919860627177712</v>
      </c>
      <c r="AB12" s="23">
        <f aca="true" t="shared" si="1" ref="AB12:AB30">Z12/Y12*100-100</f>
        <v>8.919860627177712</v>
      </c>
    </row>
    <row r="13" spans="1:28" ht="12" customHeight="1">
      <c r="A13" s="31">
        <v>3</v>
      </c>
      <c r="B13" s="32" t="s">
        <v>20</v>
      </c>
      <c r="C13" s="33">
        <v>3</v>
      </c>
      <c r="D13" s="33">
        <v>3</v>
      </c>
      <c r="E13" s="34">
        <f>(1!E12/2!C13)/11</f>
        <v>21.666666666666668</v>
      </c>
      <c r="F13" s="34">
        <f>(1!F12/2!C13)/11</f>
        <v>5.333333333333333</v>
      </c>
      <c r="G13" s="34">
        <f>(1!G12/2!D13)/11</f>
        <v>27.515151515151516</v>
      </c>
      <c r="H13" s="34">
        <f>(1!H12/2!D13)/11</f>
        <v>5.242424242424242</v>
      </c>
      <c r="I13" s="34">
        <f>(1!I12/2!$C13)/11</f>
        <v>0.3333333333333333</v>
      </c>
      <c r="J13" s="34">
        <f>(1!J12/2!$C13)/11</f>
        <v>0.21212121212121213</v>
      </c>
      <c r="K13" s="34">
        <f>(1!K12/2!$D13)/11</f>
        <v>0.2424242424242424</v>
      </c>
      <c r="L13" s="34">
        <f>(1!L12/2!$D13)/11</f>
        <v>0.2424242424242424</v>
      </c>
      <c r="M13" s="34">
        <f>(1!M12/2!$C13)/11</f>
        <v>13.424242424242424</v>
      </c>
      <c r="N13" s="34">
        <f>(1!N12/2!$C13)/11</f>
        <v>12.303030303030305</v>
      </c>
      <c r="O13" s="34">
        <f>(1!O12/2!$D13)/11</f>
        <v>10.848484848484848</v>
      </c>
      <c r="P13" s="34">
        <f>(1!P12/2!$D13)/11</f>
        <v>9.848484848484848</v>
      </c>
      <c r="Q13" s="34">
        <f>(1!Q12/2!$C13)/11</f>
        <v>11.333333333333334</v>
      </c>
      <c r="R13" s="34">
        <f>(1!R12/2!$C13)/11</f>
        <v>11.090909090909092</v>
      </c>
      <c r="S13" s="34">
        <f>(1!S12/2!$D13)/11</f>
        <v>10.333333333333334</v>
      </c>
      <c r="T13" s="34">
        <f>(1!T12/2!$D13)/11</f>
        <v>10.121212121212121</v>
      </c>
      <c r="U13" s="34">
        <f>(1!U12/2!$C13)/11</f>
        <v>0</v>
      </c>
      <c r="V13" s="34">
        <f>(1!V12/2!$D13)/11</f>
        <v>0</v>
      </c>
      <c r="W13" s="34">
        <f>(1!W12/2!$C13)/11</f>
        <v>0</v>
      </c>
      <c r="X13" s="34">
        <f>(1!X12/2!$D13)/11</f>
        <v>0</v>
      </c>
      <c r="Y13" s="34">
        <f>(1!Y12/2!$C13)/11</f>
        <v>46.75757575757576</v>
      </c>
      <c r="Z13" s="34">
        <f>(1!Z12/2!$D13)/11</f>
        <v>48.939393939393945</v>
      </c>
      <c r="AA13" s="35">
        <f t="shared" si="0"/>
        <v>4.666234607906688</v>
      </c>
      <c r="AB13" s="23">
        <f t="shared" si="1"/>
        <v>4.666234607906688</v>
      </c>
    </row>
    <row r="14" spans="1:28" ht="12" customHeight="1">
      <c r="A14" s="31">
        <v>4</v>
      </c>
      <c r="B14" s="32" t="s">
        <v>21</v>
      </c>
      <c r="C14" s="33">
        <v>7</v>
      </c>
      <c r="D14" s="33">
        <v>7</v>
      </c>
      <c r="E14" s="34">
        <f>(1!E13/2!C14)/11</f>
        <v>21.57142857142857</v>
      </c>
      <c r="F14" s="34">
        <f>(1!F13/2!C14)/11</f>
        <v>4.194805194805195</v>
      </c>
      <c r="G14" s="34">
        <f>(1!G13/2!D14)/11</f>
        <v>23.57142857142857</v>
      </c>
      <c r="H14" s="34">
        <f>(1!H13/2!D14)/11</f>
        <v>2.935064935064935</v>
      </c>
      <c r="I14" s="34">
        <f>(1!I13/2!$C14)/11</f>
        <v>0.4675324675324676</v>
      </c>
      <c r="J14" s="34">
        <f>(1!J13/2!$C14)/11</f>
        <v>0.20779220779220778</v>
      </c>
      <c r="K14" s="34">
        <f>(1!K13/2!$D14)/11</f>
        <v>0.4285714285714286</v>
      </c>
      <c r="L14" s="34">
        <f>(1!L13/2!$D14)/11</f>
        <v>0.22077922077922077</v>
      </c>
      <c r="M14" s="34">
        <f>(1!M13/2!$C14)/11</f>
        <v>15.571428571428571</v>
      </c>
      <c r="N14" s="34">
        <f>(1!N13/2!$C14)/11</f>
        <v>13.74025974025974</v>
      </c>
      <c r="O14" s="34">
        <f>(1!O13/2!$D14)/11</f>
        <v>13.285714285714285</v>
      </c>
      <c r="P14" s="34">
        <f>(1!P13/2!$D14)/11</f>
        <v>11.896103896103897</v>
      </c>
      <c r="Q14" s="34">
        <f>(1!Q13/2!$C14)/11</f>
        <v>11.506493506493506</v>
      </c>
      <c r="R14" s="34">
        <f>(1!R13/2!$C14)/11</f>
        <v>11.272727272727273</v>
      </c>
      <c r="S14" s="34">
        <f>(1!S13/2!$D14)/11</f>
        <v>10.974025974025974</v>
      </c>
      <c r="T14" s="34">
        <f>(1!T13/2!$D14)/11</f>
        <v>10.571428571428571</v>
      </c>
      <c r="U14" s="34">
        <f>(1!U13/2!$C14)/11</f>
        <v>0</v>
      </c>
      <c r="V14" s="34">
        <f>(1!V13/2!$D14)/11</f>
        <v>0</v>
      </c>
      <c r="W14" s="34">
        <f>(1!W13/2!$C14)/11</f>
        <v>0</v>
      </c>
      <c r="X14" s="34">
        <f>(1!X13/2!$D14)/11</f>
        <v>0</v>
      </c>
      <c r="Y14" s="34">
        <f>(1!Y13/2!$C14)/11</f>
        <v>49.11688311688312</v>
      </c>
      <c r="Z14" s="34">
        <f>(1!Z13/2!$D14)/11</f>
        <v>48.25974025974026</v>
      </c>
      <c r="AA14" s="35">
        <f t="shared" si="0"/>
        <v>-1.7451084082496067</v>
      </c>
      <c r="AB14" s="23">
        <f t="shared" si="1"/>
        <v>-1.7451084082496067</v>
      </c>
    </row>
    <row r="15" spans="1:28" ht="12" customHeight="1">
      <c r="A15" s="31">
        <v>5</v>
      </c>
      <c r="B15" s="32" t="s">
        <v>22</v>
      </c>
      <c r="C15" s="33">
        <v>15</v>
      </c>
      <c r="D15" s="33">
        <v>15</v>
      </c>
      <c r="E15" s="34">
        <f>(1!E14/2!C15)/11</f>
        <v>37.47272727272727</v>
      </c>
      <c r="F15" s="34">
        <f>(1!F14/2!C15)/11</f>
        <v>2.606060606060606</v>
      </c>
      <c r="G15" s="34">
        <f>(1!G14/2!D15)/11</f>
        <v>34.36363636363637</v>
      </c>
      <c r="H15" s="34">
        <f>(1!H14/2!D15)/11</f>
        <v>2.8363636363636364</v>
      </c>
      <c r="I15" s="34">
        <f>(1!I14/2!$C15)/11</f>
        <v>2.8363636363636364</v>
      </c>
      <c r="J15" s="34">
        <f>(1!J14/2!$C15)/11</f>
        <v>1.6121212121212123</v>
      </c>
      <c r="K15" s="34">
        <f>(1!K14/2!$D15)/11</f>
        <v>2.2303030303030305</v>
      </c>
      <c r="L15" s="34">
        <f>(1!L14/2!$D15)/11</f>
        <v>1.5090909090909093</v>
      </c>
      <c r="M15" s="34">
        <f>(1!M14/2!$C15)/11</f>
        <v>26.781818181818185</v>
      </c>
      <c r="N15" s="34">
        <f>(1!N14/2!$C15)/11</f>
        <v>20.35757575757576</v>
      </c>
      <c r="O15" s="34">
        <f>(1!O14/2!$D15)/11</f>
        <v>31.272727272727273</v>
      </c>
      <c r="P15" s="34">
        <f>(1!P14/2!$D15)/11</f>
        <v>25.624242424242425</v>
      </c>
      <c r="Q15" s="34">
        <f>(1!Q14/2!$C15)/11</f>
        <v>12.181818181818182</v>
      </c>
      <c r="R15" s="34">
        <f>(1!R14/2!$C15)/11</f>
        <v>12.084848484848486</v>
      </c>
      <c r="S15" s="34">
        <f>(1!S14/2!$D15)/11</f>
        <v>13.345454545454546</v>
      </c>
      <c r="T15" s="34">
        <f>(1!T14/2!$D15)/11</f>
        <v>13.145454545454545</v>
      </c>
      <c r="U15" s="34">
        <f>(1!U14/2!$C15)/11</f>
        <v>0</v>
      </c>
      <c r="V15" s="34">
        <f>(1!V14/2!$D15)/11</f>
        <v>0</v>
      </c>
      <c r="W15" s="34">
        <f>(1!W14/2!$C15)/11</f>
        <v>0</v>
      </c>
      <c r="X15" s="34">
        <f>(1!X14/2!$D15)/11</f>
        <v>0</v>
      </c>
      <c r="Y15" s="34">
        <f>(1!Y14/2!$C15)/11</f>
        <v>79.27272727272727</v>
      </c>
      <c r="Z15" s="34">
        <f>(1!Z14/2!$D15)/11</f>
        <v>81.21212121212122</v>
      </c>
      <c r="AA15" s="35">
        <f t="shared" si="0"/>
        <v>2.446483180428146</v>
      </c>
      <c r="AB15" s="23">
        <f t="shared" si="1"/>
        <v>2.446483180428146</v>
      </c>
    </row>
    <row r="16" spans="1:28" ht="12" customHeight="1">
      <c r="A16" s="31">
        <v>6</v>
      </c>
      <c r="B16" s="32" t="s">
        <v>23</v>
      </c>
      <c r="C16" s="33">
        <v>15</v>
      </c>
      <c r="D16" s="33">
        <v>15</v>
      </c>
      <c r="E16" s="34">
        <f>(1!E15/2!C16)/11</f>
        <v>64.50909090909092</v>
      </c>
      <c r="F16" s="34">
        <f>(1!F15/2!C16)/11</f>
        <v>2.6727272727272724</v>
      </c>
      <c r="G16" s="34">
        <f>(1!G15/2!D16)/11</f>
        <v>71.76969696969697</v>
      </c>
      <c r="H16" s="34">
        <f>(1!H15/2!D16)/11</f>
        <v>2.5212121212121215</v>
      </c>
      <c r="I16" s="34">
        <f>(1!I15/2!$C16)/11</f>
        <v>2.793939393939394</v>
      </c>
      <c r="J16" s="34">
        <f>(1!J15/2!$C16)/11</f>
        <v>1.915151515151515</v>
      </c>
      <c r="K16" s="34">
        <f>(1!K15/2!$D16)/11</f>
        <v>3</v>
      </c>
      <c r="L16" s="34">
        <f>(1!L15/2!$D16)/11</f>
        <v>2.381818181818182</v>
      </c>
      <c r="M16" s="34">
        <f>(1!M15/2!$C16)/11</f>
        <v>50.21212121212122</v>
      </c>
      <c r="N16" s="34">
        <f>(1!N15/2!$C16)/11</f>
        <v>39.951515151515146</v>
      </c>
      <c r="O16" s="34">
        <f>(1!O15/2!$D16)/11</f>
        <v>36.83030303030303</v>
      </c>
      <c r="P16" s="34">
        <f>(1!P15/2!$D16)/11</f>
        <v>28.424242424242426</v>
      </c>
      <c r="Q16" s="34">
        <f>(1!Q15/2!$C16)/11</f>
        <v>14.503030303030302</v>
      </c>
      <c r="R16" s="34">
        <f>(1!R15/2!$C16)/11</f>
        <v>14.212121212121213</v>
      </c>
      <c r="S16" s="34">
        <f>(1!S15/2!$D16)/11</f>
        <v>16.981818181818184</v>
      </c>
      <c r="T16" s="34">
        <f>(1!T15/2!$D16)/11</f>
        <v>16.757575757575758</v>
      </c>
      <c r="U16" s="34">
        <f>(1!U15/2!$C16)/11</f>
        <v>0</v>
      </c>
      <c r="V16" s="34">
        <f>(1!V15/2!$D16)/11</f>
        <v>0</v>
      </c>
      <c r="W16" s="34">
        <f>(1!W15/2!$C16)/11</f>
        <v>0</v>
      </c>
      <c r="X16" s="34">
        <f>(1!X15/2!$D16)/11</f>
        <v>0</v>
      </c>
      <c r="Y16" s="34">
        <f>(1!Y15/2!$C16)/11</f>
        <v>132.01818181818183</v>
      </c>
      <c r="Z16" s="34">
        <f>(1!Z15/2!$D16)/11</f>
        <v>128.5818181818182</v>
      </c>
      <c r="AA16" s="35">
        <f t="shared" si="0"/>
        <v>-2.602947252444565</v>
      </c>
      <c r="AB16" s="23">
        <f t="shared" si="1"/>
        <v>-2.602947252444565</v>
      </c>
    </row>
    <row r="17" spans="1:28" ht="12" customHeight="1">
      <c r="A17" s="31">
        <v>7</v>
      </c>
      <c r="B17" s="32" t="s">
        <v>24</v>
      </c>
      <c r="C17" s="33">
        <v>12</v>
      </c>
      <c r="D17" s="33">
        <v>12</v>
      </c>
      <c r="E17" s="34">
        <f>(1!E16/2!C17)/11</f>
        <v>28.545454545454547</v>
      </c>
      <c r="F17" s="34">
        <f>(1!F16/2!C17)/11</f>
        <v>3.5681818181818183</v>
      </c>
      <c r="G17" s="34">
        <f>(1!G16/2!D17)/11</f>
        <v>34.15909090909091</v>
      </c>
      <c r="H17" s="34">
        <f>(1!H16/2!D17)/11</f>
        <v>3.2045454545454546</v>
      </c>
      <c r="I17" s="34">
        <f>(1!I16/2!$C17)/11</f>
        <v>0.4393939393939394</v>
      </c>
      <c r="J17" s="34">
        <f>(1!J16/2!$C17)/11</f>
        <v>0.21212121212121213</v>
      </c>
      <c r="K17" s="34">
        <f>(1!K16/2!$D17)/11</f>
        <v>0.3939393939393939</v>
      </c>
      <c r="L17" s="34">
        <f>(1!L16/2!$D17)/11</f>
        <v>0.25</v>
      </c>
      <c r="M17" s="34">
        <f>(1!M16/2!$C17)/11</f>
        <v>21.25</v>
      </c>
      <c r="N17" s="34">
        <f>(1!N16/2!$C17)/11</f>
        <v>16.946969696969695</v>
      </c>
      <c r="O17" s="34">
        <f>(1!O16/2!$D17)/11</f>
        <v>22.303030303030305</v>
      </c>
      <c r="P17" s="34">
        <f>(1!P16/2!$D17)/11</f>
        <v>18.643939393939394</v>
      </c>
      <c r="Q17" s="34">
        <f>(1!Q16/2!$C17)/11</f>
        <v>8.56060606060606</v>
      </c>
      <c r="R17" s="34">
        <f>(1!R16/2!$C17)/11</f>
        <v>8.446969696969697</v>
      </c>
      <c r="S17" s="34">
        <f>(1!S16/2!$D17)/11</f>
        <v>8.484848484848484</v>
      </c>
      <c r="T17" s="34">
        <f>(1!T16/2!$D17)/11</f>
        <v>8.378787878787879</v>
      </c>
      <c r="U17" s="34">
        <f>(1!U16/2!$C17)/11</f>
        <v>0</v>
      </c>
      <c r="V17" s="34">
        <f>(1!V16/2!$D17)/11</f>
        <v>0</v>
      </c>
      <c r="W17" s="34">
        <f>(1!W16/2!$C17)/11</f>
        <v>0</v>
      </c>
      <c r="X17" s="34">
        <f>(1!X16/2!$D17)/11</f>
        <v>0</v>
      </c>
      <c r="Y17" s="34">
        <f>(1!Y16/2!$C17)/11</f>
        <v>58.79545454545455</v>
      </c>
      <c r="Z17" s="34">
        <f>(1!Z16/2!$D17)/11</f>
        <v>65.3409090909091</v>
      </c>
      <c r="AA17" s="35">
        <f t="shared" si="0"/>
        <v>11.13258600695788</v>
      </c>
      <c r="AB17" s="23">
        <f t="shared" si="1"/>
        <v>11.13258600695788</v>
      </c>
    </row>
    <row r="18" spans="1:28" ht="12" customHeight="1">
      <c r="A18" s="31">
        <v>8</v>
      </c>
      <c r="B18" s="32" t="s">
        <v>25</v>
      </c>
      <c r="C18" s="33">
        <v>3</v>
      </c>
      <c r="D18" s="33">
        <v>3</v>
      </c>
      <c r="E18" s="34">
        <f>(1!E17/2!C18)/11</f>
        <v>12.909090909090908</v>
      </c>
      <c r="F18" s="34">
        <f>(1!F17/2!C18)/11</f>
        <v>1.5151515151515154</v>
      </c>
      <c r="G18" s="34">
        <f>(1!G17/2!D18)/11</f>
        <v>25.90909090909091</v>
      </c>
      <c r="H18" s="34">
        <f>(1!H17/2!D18)/11</f>
        <v>3.090909090909091</v>
      </c>
      <c r="I18" s="34">
        <f>(1!I17/2!$C18)/11</f>
        <v>0.36363636363636365</v>
      </c>
      <c r="J18" s="34">
        <f>(1!J17/2!$C18)/11</f>
        <v>0.36363636363636365</v>
      </c>
      <c r="K18" s="34">
        <f>(1!K17/2!$D18)/11</f>
        <v>0.5454545454545454</v>
      </c>
      <c r="L18" s="34">
        <f>(1!L17/2!$D18)/11</f>
        <v>0.5151515151515151</v>
      </c>
      <c r="M18" s="34">
        <f>(1!M17/2!$C18)/11</f>
        <v>16.303030303030305</v>
      </c>
      <c r="N18" s="34">
        <f>(1!N17/2!$C18)/11</f>
        <v>14.15151515151515</v>
      </c>
      <c r="O18" s="34">
        <f>(1!O17/2!$D18)/11</f>
        <v>17.93939393939394</v>
      </c>
      <c r="P18" s="34">
        <f>(1!P17/2!$D18)/11</f>
        <v>16.303030303030305</v>
      </c>
      <c r="Q18" s="34">
        <f>(1!Q17/2!$C18)/11</f>
        <v>7.393939393939394</v>
      </c>
      <c r="R18" s="34">
        <f>(1!R17/2!$C18)/11</f>
        <v>7.363636363636363</v>
      </c>
      <c r="S18" s="34">
        <f>(1!S17/2!$D18)/11</f>
        <v>11.787878787878787</v>
      </c>
      <c r="T18" s="34">
        <f>(1!T17/2!$D18)/11</f>
        <v>11.515151515151516</v>
      </c>
      <c r="U18" s="34">
        <f>(1!U17/2!$C18)/11</f>
        <v>0</v>
      </c>
      <c r="V18" s="34">
        <f>(1!V17/2!$D18)/11</f>
        <v>0</v>
      </c>
      <c r="W18" s="34">
        <f>(1!W17/2!$C18)/11</f>
        <v>0</v>
      </c>
      <c r="X18" s="34">
        <f>(1!X17/2!$D18)/11</f>
        <v>0</v>
      </c>
      <c r="Y18" s="34">
        <f>(1!Y17/2!$C18)/11</f>
        <v>36.96969696969697</v>
      </c>
      <c r="Z18" s="34">
        <f>(1!Z17/2!$D18)/11</f>
        <v>56.18181818181818</v>
      </c>
      <c r="AA18" s="35">
        <f t="shared" si="0"/>
        <v>51.96721311475409</v>
      </c>
      <c r="AB18" s="23">
        <f t="shared" si="1"/>
        <v>51.96721311475409</v>
      </c>
    </row>
    <row r="19" spans="1:28" ht="12" customHeight="1">
      <c r="A19" s="31">
        <v>9</v>
      </c>
      <c r="B19" s="32" t="s">
        <v>26</v>
      </c>
      <c r="C19" s="33">
        <v>3</v>
      </c>
      <c r="D19" s="33">
        <v>3</v>
      </c>
      <c r="E19" s="34">
        <f>(1!E18/2!C19)/11</f>
        <v>27.78787878787879</v>
      </c>
      <c r="F19" s="34">
        <f>(1!F18/2!C19)/11</f>
        <v>2.393939393939394</v>
      </c>
      <c r="G19" s="34">
        <f>(1!G18/2!D19)/11</f>
        <v>28.6969696969697</v>
      </c>
      <c r="H19" s="34">
        <f>(1!H18/2!D19)/11</f>
        <v>1.424242424242424</v>
      </c>
      <c r="I19" s="34">
        <f>(1!I18/2!$C19)/11</f>
        <v>0.9696969696969696</v>
      </c>
      <c r="J19" s="34">
        <f>(1!J18/2!$C19)/11</f>
        <v>0.3939393939393939</v>
      </c>
      <c r="K19" s="34">
        <f>(1!K18/2!$D19)/11</f>
        <v>1.3636363636363635</v>
      </c>
      <c r="L19" s="34">
        <f>(1!L18/2!$D19)/11</f>
        <v>0.6060606060606061</v>
      </c>
      <c r="M19" s="34">
        <f>(1!M18/2!$C19)/11</f>
        <v>21.454545454545453</v>
      </c>
      <c r="N19" s="34">
        <f>(1!N18/2!$C19)/11</f>
        <v>18.87878787878788</v>
      </c>
      <c r="O19" s="34">
        <f>(1!O18/2!$D19)/11</f>
        <v>18.333333333333332</v>
      </c>
      <c r="P19" s="34">
        <f>(1!P18/2!$D19)/11</f>
        <v>15.121212121212123</v>
      </c>
      <c r="Q19" s="34">
        <f>(1!Q18/2!$C19)/11</f>
        <v>21.696969696969695</v>
      </c>
      <c r="R19" s="34">
        <f>(1!R18/2!$C19)/11</f>
        <v>20.181818181818183</v>
      </c>
      <c r="S19" s="34">
        <f>(1!S18/2!$D19)/11</f>
        <v>17.333333333333332</v>
      </c>
      <c r="T19" s="34">
        <f>(1!T18/2!$D19)/11</f>
        <v>17.181818181818183</v>
      </c>
      <c r="U19" s="34">
        <f>(1!U18/2!$C19)/11</f>
        <v>0</v>
      </c>
      <c r="V19" s="34">
        <f>(1!V18/2!$D19)/11</f>
        <v>0</v>
      </c>
      <c r="W19" s="34">
        <f>(1!W18/2!$C19)/11</f>
        <v>0</v>
      </c>
      <c r="X19" s="34">
        <f>(1!X18/2!$D19)/11</f>
        <v>0</v>
      </c>
      <c r="Y19" s="34">
        <f>(1!Y18/2!$C19)/11</f>
        <v>71.9090909090909</v>
      </c>
      <c r="Z19" s="34">
        <f>(1!Z18/2!$D19)/11</f>
        <v>65.72727272727273</v>
      </c>
      <c r="AA19" s="35">
        <f t="shared" si="0"/>
        <v>-8.59671302149178</v>
      </c>
      <c r="AB19" s="23">
        <f t="shared" si="1"/>
        <v>-8.59671302149178</v>
      </c>
    </row>
    <row r="20" spans="1:28" ht="12" customHeight="1">
      <c r="A20" s="31">
        <v>10</v>
      </c>
      <c r="B20" s="32" t="s">
        <v>27</v>
      </c>
      <c r="C20" s="33">
        <v>5</v>
      </c>
      <c r="D20" s="33">
        <v>5</v>
      </c>
      <c r="E20" s="34">
        <f>(1!E19/2!C20)/11</f>
        <v>20.418181818181818</v>
      </c>
      <c r="F20" s="34">
        <f>(1!F19/2!C20)/11</f>
        <v>3.1818181818181817</v>
      </c>
      <c r="G20" s="34">
        <f>(1!G19/2!D20)/11</f>
        <v>25.05454545454546</v>
      </c>
      <c r="H20" s="34">
        <f>(1!H19/2!D20)/11</f>
        <v>3.3272727272727276</v>
      </c>
      <c r="I20" s="34">
        <f>(1!I19/2!$C20)/11</f>
        <v>1.0363636363636364</v>
      </c>
      <c r="J20" s="34">
        <f>(1!J19/2!$C20)/11</f>
        <v>0.6181818181818182</v>
      </c>
      <c r="K20" s="34">
        <f>(1!K19/2!$D20)/11</f>
        <v>0.7454545454545454</v>
      </c>
      <c r="L20" s="34">
        <f>(1!L19/2!$D20)/11</f>
        <v>0.509090909090909</v>
      </c>
      <c r="M20" s="34">
        <f>(1!M19/2!$C20)/11</f>
        <v>20.09090909090909</v>
      </c>
      <c r="N20" s="34">
        <f>(1!N19/2!$C20)/11</f>
        <v>17.490909090909092</v>
      </c>
      <c r="O20" s="34">
        <f>(1!O19/2!$D20)/11</f>
        <v>18.654545454545453</v>
      </c>
      <c r="P20" s="34">
        <f>(1!P19/2!$D20)/11</f>
        <v>17.036363636363635</v>
      </c>
      <c r="Q20" s="34">
        <f>(1!Q19/2!$C20)/11</f>
        <v>16.90909090909091</v>
      </c>
      <c r="R20" s="34">
        <f>(1!R19/2!$C20)/11</f>
        <v>16.581818181818182</v>
      </c>
      <c r="S20" s="34">
        <f>(1!S19/2!$D20)/11</f>
        <v>15.345454545454546</v>
      </c>
      <c r="T20" s="34">
        <f>(1!T19/2!$D20)/11</f>
        <v>15.163636363636364</v>
      </c>
      <c r="U20" s="34">
        <f>(1!U19/2!$C20)/11</f>
        <v>0</v>
      </c>
      <c r="V20" s="34">
        <f>(1!V19/2!$D20)/11</f>
        <v>0</v>
      </c>
      <c r="W20" s="34">
        <f>(1!W19/2!$C20)/11</f>
        <v>0</v>
      </c>
      <c r="X20" s="34">
        <f>(1!X19/2!$D20)/11</f>
        <v>0</v>
      </c>
      <c r="Y20" s="34">
        <f>(1!Y19/2!$C20)/11</f>
        <v>58.45454545454545</v>
      </c>
      <c r="Z20" s="34">
        <f>(1!Z19/2!$D20)/11</f>
        <v>59.8</v>
      </c>
      <c r="AA20" s="35">
        <f t="shared" si="0"/>
        <v>2.3017107309486704</v>
      </c>
      <c r="AB20" s="23">
        <f t="shared" si="1"/>
        <v>2.3017107309486704</v>
      </c>
    </row>
    <row r="21" spans="1:28" ht="12" customHeight="1">
      <c r="A21" s="31">
        <v>11</v>
      </c>
      <c r="B21" s="32" t="s">
        <v>28</v>
      </c>
      <c r="C21" s="33">
        <v>3</v>
      </c>
      <c r="D21" s="33">
        <v>3</v>
      </c>
      <c r="E21" s="34">
        <f>(1!E20/2!C21)/11</f>
        <v>12.424242424242424</v>
      </c>
      <c r="F21" s="34">
        <f>(1!F20/2!C21)/11</f>
        <v>1.2727272727272727</v>
      </c>
      <c r="G21" s="34">
        <f>(1!G20/2!D21)/11</f>
        <v>12.545454545454545</v>
      </c>
      <c r="H21" s="34">
        <f>(1!H20/2!D21)/11</f>
        <v>1.6060606060606062</v>
      </c>
      <c r="I21" s="34">
        <f>(1!I20/2!$C21)/11</f>
        <v>0.30303030303030304</v>
      </c>
      <c r="J21" s="34">
        <f>(1!J20/2!$C21)/11</f>
        <v>0.09090909090909091</v>
      </c>
      <c r="K21" s="34">
        <f>(1!K20/2!$D21)/11</f>
        <v>0.3939393939393939</v>
      </c>
      <c r="L21" s="34">
        <f>(1!L20/2!$D21)/11</f>
        <v>0.2424242424242424</v>
      </c>
      <c r="M21" s="34">
        <f>(1!M20/2!$C21)/11</f>
        <v>11.696969696969695</v>
      </c>
      <c r="N21" s="34">
        <f>(1!N20/2!$C21)/11</f>
        <v>10.06060606060606</v>
      </c>
      <c r="O21" s="34">
        <f>(1!O20/2!$D21)/11</f>
        <v>10.303030303030303</v>
      </c>
      <c r="P21" s="34">
        <f>(1!P20/2!$D21)/11</f>
        <v>9.303030303030303</v>
      </c>
      <c r="Q21" s="34">
        <f>(1!Q20/2!$C21)/11</f>
        <v>7.96969696969697</v>
      </c>
      <c r="R21" s="34">
        <f>(1!R20/2!$C21)/11</f>
        <v>7.848484848484848</v>
      </c>
      <c r="S21" s="34">
        <f>(1!S20/2!$D21)/11</f>
        <v>10.03030303030303</v>
      </c>
      <c r="T21" s="34">
        <f>(1!T20/2!$D21)/11</f>
        <v>9.878787878787879</v>
      </c>
      <c r="U21" s="34">
        <f>(1!U20/2!$C21)/11</f>
        <v>0</v>
      </c>
      <c r="V21" s="34">
        <f>(1!V20/2!$D21)/11</f>
        <v>0</v>
      </c>
      <c r="W21" s="34">
        <f>(1!W20/2!$C21)/11</f>
        <v>0</v>
      </c>
      <c r="X21" s="34">
        <f>(1!X20/2!$D21)/11</f>
        <v>0</v>
      </c>
      <c r="Y21" s="34">
        <f>(1!Y20/2!$C21)/11</f>
        <v>32.39393939393939</v>
      </c>
      <c r="Z21" s="34">
        <f>(1!Z20/2!$D21)/11</f>
        <v>33.27272727272727</v>
      </c>
      <c r="AA21" s="35">
        <f t="shared" si="0"/>
        <v>2.7128157156220993</v>
      </c>
      <c r="AB21" s="23">
        <f t="shared" si="1"/>
        <v>2.7128157156220993</v>
      </c>
    </row>
    <row r="22" spans="1:28" ht="12" customHeight="1">
      <c r="A22" s="31">
        <v>12</v>
      </c>
      <c r="B22" s="32" t="s">
        <v>29</v>
      </c>
      <c r="C22" s="33">
        <v>3</v>
      </c>
      <c r="D22" s="33">
        <v>3</v>
      </c>
      <c r="E22" s="34">
        <f>(1!E21/2!C22)/11</f>
        <v>20.696969696969695</v>
      </c>
      <c r="F22" s="34">
        <f>(1!F21/2!C22)/11</f>
        <v>1.8181818181818181</v>
      </c>
      <c r="G22" s="34">
        <f>(1!G21/2!D22)/11</f>
        <v>21.181818181818183</v>
      </c>
      <c r="H22" s="34">
        <f>(1!H21/2!D22)/11</f>
        <v>2.1818181818181817</v>
      </c>
      <c r="I22" s="34">
        <f>(1!I21/2!$C22)/11</f>
        <v>0.6363636363636364</v>
      </c>
      <c r="J22" s="34">
        <f>(1!J21/2!$C22)/11</f>
        <v>0.5454545454545454</v>
      </c>
      <c r="K22" s="34">
        <f>(1!K21/2!$D22)/11</f>
        <v>0.7878787878787878</v>
      </c>
      <c r="L22" s="34">
        <f>(1!L21/2!$D22)/11</f>
        <v>0.6666666666666666</v>
      </c>
      <c r="M22" s="34">
        <f>(1!M21/2!$C22)/11</f>
        <v>17.606060606060606</v>
      </c>
      <c r="N22" s="34">
        <f>(1!N21/2!$C22)/11</f>
        <v>16.03030303030303</v>
      </c>
      <c r="O22" s="34">
        <f>(1!O21/2!$D22)/11</f>
        <v>15.181818181818182</v>
      </c>
      <c r="P22" s="34">
        <f>(1!P21/2!$D22)/11</f>
        <v>13.545454545454545</v>
      </c>
      <c r="Q22" s="34">
        <f>(1!Q21/2!$C22)/11</f>
        <v>12.212121212121213</v>
      </c>
      <c r="R22" s="34">
        <f>(1!R21/2!$C22)/11</f>
        <v>12.121212121212123</v>
      </c>
      <c r="S22" s="34">
        <f>(1!S21/2!$D22)/11</f>
        <v>11.84848484848485</v>
      </c>
      <c r="T22" s="34">
        <f>(1!T21/2!$D22)/11</f>
        <v>11.727272727272727</v>
      </c>
      <c r="U22" s="34">
        <f>(1!U21/2!$C22)/11</f>
        <v>0</v>
      </c>
      <c r="V22" s="34">
        <f>(1!V21/2!$D22)/11</f>
        <v>0</v>
      </c>
      <c r="W22" s="34">
        <f>(1!W21/2!$C22)/11</f>
        <v>0</v>
      </c>
      <c r="X22" s="34">
        <f>(1!X21/2!$D22)/11</f>
        <v>0</v>
      </c>
      <c r="Y22" s="34">
        <f>(1!Y21/2!$C22)/11</f>
        <v>51.15151515151515</v>
      </c>
      <c r="Z22" s="34">
        <f>(1!Z21/2!$D22)/11</f>
        <v>49</v>
      </c>
      <c r="AA22" s="35">
        <f t="shared" si="0"/>
        <v>-4.206161137440759</v>
      </c>
      <c r="AB22" s="23">
        <f t="shared" si="1"/>
        <v>-4.206161137440759</v>
      </c>
    </row>
    <row r="23" spans="1:28" ht="12" customHeight="1">
      <c r="A23" s="31">
        <v>13</v>
      </c>
      <c r="B23" s="32" t="s">
        <v>30</v>
      </c>
      <c r="C23" s="33">
        <v>9</v>
      </c>
      <c r="D23" s="33">
        <v>9</v>
      </c>
      <c r="E23" s="34">
        <f>(1!E22/2!C23)/11</f>
        <v>24.363636363636363</v>
      </c>
      <c r="F23" s="34">
        <f>(1!F22/2!C23)/11</f>
        <v>3.3232323232323235</v>
      </c>
      <c r="G23" s="34">
        <f>(1!G22/2!D23)/11</f>
        <v>27.707070707070706</v>
      </c>
      <c r="H23" s="34">
        <f>(1!H22/2!D23)/11</f>
        <v>3.707070707070707</v>
      </c>
      <c r="I23" s="34">
        <f>(1!I22/2!$C23)/11</f>
        <v>1.1818181818181819</v>
      </c>
      <c r="J23" s="34">
        <f>(1!J22/2!$C23)/11</f>
        <v>0.7878787878787878</v>
      </c>
      <c r="K23" s="34">
        <f>(1!K22/2!$D23)/11</f>
        <v>1.4141414141414141</v>
      </c>
      <c r="L23" s="34">
        <f>(1!L22/2!$D23)/11</f>
        <v>1.0707070707070707</v>
      </c>
      <c r="M23" s="34">
        <f>(1!M22/2!$C23)/11</f>
        <v>19.494949494949495</v>
      </c>
      <c r="N23" s="34">
        <f>(1!N22/2!$C23)/11</f>
        <v>14.828282828282829</v>
      </c>
      <c r="O23" s="34">
        <f>(1!O22/2!$D23)/11</f>
        <v>17.363636363636363</v>
      </c>
      <c r="P23" s="34">
        <f>(1!P22/2!$D23)/11</f>
        <v>12.898989898989898</v>
      </c>
      <c r="Q23" s="34">
        <f>(1!Q22/2!$C23)/11</f>
        <v>15.828282828282829</v>
      </c>
      <c r="R23" s="34">
        <f>(1!R22/2!$C23)/11</f>
        <v>15.606060606060606</v>
      </c>
      <c r="S23" s="34">
        <f>(1!S22/2!$D23)/11</f>
        <v>13.828282828282829</v>
      </c>
      <c r="T23" s="34">
        <f>(1!T22/2!$D23)/11</f>
        <v>13.595959595959595</v>
      </c>
      <c r="U23" s="34">
        <f>(1!U22/2!$C23)/11</f>
        <v>0</v>
      </c>
      <c r="V23" s="34">
        <f>(1!V22/2!$D23)/11</f>
        <v>0</v>
      </c>
      <c r="W23" s="34">
        <f>(1!W22/2!$C23)/11</f>
        <v>0</v>
      </c>
      <c r="X23" s="34">
        <f>(1!X22/2!$D23)/11</f>
        <v>0</v>
      </c>
      <c r="Y23" s="34">
        <f>(1!Y22/2!$C23)/11</f>
        <v>60.868686868686865</v>
      </c>
      <c r="Z23" s="34">
        <f>(1!Z22/2!$D23)/11</f>
        <v>60.313131313131315</v>
      </c>
      <c r="AA23" s="35">
        <f t="shared" si="0"/>
        <v>-0.9127115831397106</v>
      </c>
      <c r="AB23" s="23">
        <f t="shared" si="1"/>
        <v>-0.9127115831397106</v>
      </c>
    </row>
    <row r="24" spans="1:28" ht="12" customHeight="1">
      <c r="A24" s="31">
        <v>14</v>
      </c>
      <c r="B24" s="32" t="s">
        <v>31</v>
      </c>
      <c r="C24" s="33">
        <v>3</v>
      </c>
      <c r="D24" s="33">
        <v>3</v>
      </c>
      <c r="E24" s="34">
        <f>(1!E23/2!C24)/11</f>
        <v>34.27272727272727</v>
      </c>
      <c r="F24" s="34">
        <f>(1!F23/2!C24)/11</f>
        <v>3.424242424242424</v>
      </c>
      <c r="G24" s="34">
        <f>(1!G23/2!D24)/11</f>
        <v>35.21212121212121</v>
      </c>
      <c r="H24" s="34">
        <f>(1!H23/2!D24)/11</f>
        <v>5.363636363636363</v>
      </c>
      <c r="I24" s="34">
        <f>(1!I23/2!$C24)/11</f>
        <v>0.4848484848484848</v>
      </c>
      <c r="J24" s="34">
        <f>(1!J23/2!$C24)/11</f>
        <v>0.3333333333333333</v>
      </c>
      <c r="K24" s="34">
        <f>(1!K23/2!$D24)/11</f>
        <v>0.7272727272727273</v>
      </c>
      <c r="L24" s="34">
        <f>(1!L23/2!$D24)/11</f>
        <v>0.4848484848484848</v>
      </c>
      <c r="M24" s="34">
        <f>(1!M23/2!$C24)/11</f>
        <v>28.272727272727273</v>
      </c>
      <c r="N24" s="34">
        <f>(1!N23/2!$C24)/11</f>
        <v>25.484848484848484</v>
      </c>
      <c r="O24" s="34">
        <f>(1!O23/2!$D24)/11</f>
        <v>23.03030303030303</v>
      </c>
      <c r="P24" s="34">
        <f>(1!P23/2!$D24)/11</f>
        <v>21.181818181818183</v>
      </c>
      <c r="Q24" s="34">
        <f>(1!Q23/2!$C24)/11</f>
        <v>12.424242424242424</v>
      </c>
      <c r="R24" s="34">
        <f>(1!R23/2!$C24)/11</f>
        <v>12.272727272727273</v>
      </c>
      <c r="S24" s="34">
        <f>(1!S23/2!$D24)/11</f>
        <v>15.84848484848485</v>
      </c>
      <c r="T24" s="34">
        <f>(1!T23/2!$D24)/11</f>
        <v>15.727272727272727</v>
      </c>
      <c r="U24" s="34">
        <f>(1!U23/2!$C24)/11</f>
        <v>0</v>
      </c>
      <c r="V24" s="34">
        <f>(1!V23/2!$D24)/11</f>
        <v>0</v>
      </c>
      <c r="W24" s="34">
        <f>(1!W23/2!$C24)/11</f>
        <v>0</v>
      </c>
      <c r="X24" s="34">
        <f>(1!X23/2!$D24)/11</f>
        <v>0</v>
      </c>
      <c r="Y24" s="34">
        <f>(1!Y23/2!$C24)/11</f>
        <v>75.45454545454545</v>
      </c>
      <c r="Z24" s="34">
        <f>(1!Z23/2!$D24)/11</f>
        <v>74.81818181818181</v>
      </c>
      <c r="AA24" s="35">
        <f t="shared" si="0"/>
        <v>-0.8433734939759034</v>
      </c>
      <c r="AB24" s="23">
        <f t="shared" si="1"/>
        <v>-0.8433734939759034</v>
      </c>
    </row>
    <row r="25" spans="1:28" ht="12" customHeight="1">
      <c r="A25" s="31">
        <v>15</v>
      </c>
      <c r="B25" s="32" t="s">
        <v>32</v>
      </c>
      <c r="C25" s="33">
        <v>10</v>
      </c>
      <c r="D25" s="33">
        <v>10</v>
      </c>
      <c r="E25" s="34">
        <f>(1!E24/2!C25)/11</f>
        <v>21.90909090909091</v>
      </c>
      <c r="F25" s="34">
        <f>(1!F24/2!C25)/11</f>
        <v>2.2181818181818183</v>
      </c>
      <c r="G25" s="34">
        <f>(1!G24/2!D25)/11</f>
        <v>19</v>
      </c>
      <c r="H25" s="34">
        <f>(1!H24/2!D25)/11</f>
        <v>1.9909090909090907</v>
      </c>
      <c r="I25" s="34">
        <f>(1!I24/2!$C25)/11</f>
        <v>0.6363636363636364</v>
      </c>
      <c r="J25" s="34">
        <f>(1!J24/2!$C25)/11</f>
        <v>0.23636363636363636</v>
      </c>
      <c r="K25" s="34">
        <f>(1!K24/2!$D25)/11</f>
        <v>0.7454545454545454</v>
      </c>
      <c r="L25" s="34">
        <f>(1!L24/2!$D25)/11</f>
        <v>0.4090909090909091</v>
      </c>
      <c r="M25" s="34">
        <f>(1!M24/2!$C25)/11</f>
        <v>18.818181818181817</v>
      </c>
      <c r="N25" s="34">
        <f>(1!N24/2!$C25)/11</f>
        <v>15.954545454545455</v>
      </c>
      <c r="O25" s="34">
        <f>(1!O24/2!$D25)/11</f>
        <v>17.38181818181818</v>
      </c>
      <c r="P25" s="34">
        <f>(1!P24/2!$D25)/11</f>
        <v>14.936363636363637</v>
      </c>
      <c r="Q25" s="34">
        <f>(1!Q24/2!$C25)/11</f>
        <v>7.509090909090909</v>
      </c>
      <c r="R25" s="34">
        <f>(1!R24/2!$C25)/11</f>
        <v>7.245454545454546</v>
      </c>
      <c r="S25" s="34">
        <f>(1!S24/2!$D25)/11</f>
        <v>7.990909090909091</v>
      </c>
      <c r="T25" s="34">
        <f>(1!T24/2!$D25)/11</f>
        <v>7.863636363636363</v>
      </c>
      <c r="U25" s="34">
        <f>(1!U24/2!$C25)/11</f>
        <v>0</v>
      </c>
      <c r="V25" s="34">
        <f>(1!V24/2!$D25)/11</f>
        <v>0</v>
      </c>
      <c r="W25" s="34">
        <f>(1!W24/2!$C25)/11</f>
        <v>0</v>
      </c>
      <c r="X25" s="34">
        <f>(1!X24/2!$D25)/11</f>
        <v>0</v>
      </c>
      <c r="Y25" s="34">
        <f>(1!Y24/2!$C25)/11</f>
        <v>48.872727272727275</v>
      </c>
      <c r="Z25" s="34">
        <f>(1!Z24/2!$D25)/11</f>
        <v>45.11818181818182</v>
      </c>
      <c r="AA25" s="35">
        <f t="shared" si="0"/>
        <v>-7.682291666666671</v>
      </c>
      <c r="AB25" s="23">
        <f t="shared" si="1"/>
        <v>-7.682291666666671</v>
      </c>
    </row>
    <row r="26" spans="1:28" ht="12" customHeight="1">
      <c r="A26" s="31">
        <v>16</v>
      </c>
      <c r="B26" s="32" t="s">
        <v>33</v>
      </c>
      <c r="C26" s="33">
        <v>3</v>
      </c>
      <c r="D26" s="33">
        <v>3</v>
      </c>
      <c r="E26" s="34">
        <f>(1!E25/2!C26)/11</f>
        <v>17.636363636363637</v>
      </c>
      <c r="F26" s="34">
        <f>(1!F25/2!C26)/11</f>
        <v>2.3030303030303028</v>
      </c>
      <c r="G26" s="34">
        <f>(1!G25/2!D26)/11</f>
        <v>16.272727272727273</v>
      </c>
      <c r="H26" s="34">
        <f>(1!H25/2!D26)/11</f>
        <v>3.515151515151515</v>
      </c>
      <c r="I26" s="34">
        <f>(1!I25/2!$C26)/11</f>
        <v>0.2424242424242424</v>
      </c>
      <c r="J26" s="34">
        <f>(1!J25/2!$C26)/11</f>
        <v>0.15151515151515152</v>
      </c>
      <c r="K26" s="34">
        <f>(1!K25/2!$D26)/11</f>
        <v>0.3333333333333333</v>
      </c>
      <c r="L26" s="34">
        <f>(1!L25/2!$D26)/11</f>
        <v>0.15151515151515152</v>
      </c>
      <c r="M26" s="34">
        <f>(1!M25/2!$C26)/11</f>
        <v>10.03030303030303</v>
      </c>
      <c r="N26" s="34">
        <f>(1!N25/2!$C26)/11</f>
        <v>9.484848484848484</v>
      </c>
      <c r="O26" s="34">
        <f>(1!O25/2!$D26)/11</f>
        <v>7.787878787878788</v>
      </c>
      <c r="P26" s="34">
        <f>(1!P25/2!$D26)/11</f>
        <v>6.818181818181818</v>
      </c>
      <c r="Q26" s="34">
        <f>(1!Q25/2!$C26)/11</f>
        <v>12.333333333333332</v>
      </c>
      <c r="R26" s="34">
        <f>(1!R25/2!$C26)/11</f>
        <v>12.181818181818182</v>
      </c>
      <c r="S26" s="34">
        <f>(1!S25/2!$D26)/11</f>
        <v>12.15151515151515</v>
      </c>
      <c r="T26" s="34">
        <f>(1!T25/2!$D26)/11</f>
        <v>11.93939393939394</v>
      </c>
      <c r="U26" s="34">
        <f>(1!U25/2!$C26)/11</f>
        <v>0</v>
      </c>
      <c r="V26" s="34">
        <f>(1!V25/2!$D26)/11</f>
        <v>0</v>
      </c>
      <c r="W26" s="34">
        <f>(1!W25/2!$C26)/11</f>
        <v>0</v>
      </c>
      <c r="X26" s="34">
        <f>(1!X25/2!$D26)/11</f>
        <v>0</v>
      </c>
      <c r="Y26" s="34">
        <f>(1!Y25/2!$C26)/11</f>
        <v>40.24242424242424</v>
      </c>
      <c r="Z26" s="34">
        <f>(1!Z25/2!$D26)/11</f>
        <v>36.54545454545455</v>
      </c>
      <c r="AA26" s="35">
        <f t="shared" si="0"/>
        <v>-9.186746987951793</v>
      </c>
      <c r="AB26" s="23">
        <f t="shared" si="1"/>
        <v>-9.186746987951793</v>
      </c>
    </row>
    <row r="27" spans="1:28" ht="12" customHeight="1">
      <c r="A27" s="31">
        <v>17</v>
      </c>
      <c r="B27" s="32" t="s">
        <v>34</v>
      </c>
      <c r="C27" s="33">
        <v>5</v>
      </c>
      <c r="D27" s="33">
        <v>5</v>
      </c>
      <c r="E27" s="34">
        <f>(1!E26/2!C27)/11</f>
        <v>8.036363636363637</v>
      </c>
      <c r="F27" s="34">
        <f>(1!F26/2!C27)/11</f>
        <v>5.345454545454545</v>
      </c>
      <c r="G27" s="34">
        <f>(1!G26/2!D27)/11</f>
        <v>8.290909090909091</v>
      </c>
      <c r="H27" s="34">
        <f>(1!H26/2!D27)/11</f>
        <v>5.0181818181818185</v>
      </c>
      <c r="I27" s="34">
        <f>(1!I26/2!$C27)/11</f>
        <v>1.6</v>
      </c>
      <c r="J27" s="34">
        <f>(1!J26/2!$C27)/11</f>
        <v>1.2727272727272727</v>
      </c>
      <c r="K27" s="34">
        <f>(1!K26/2!$D27)/11</f>
        <v>1.1454545454545455</v>
      </c>
      <c r="L27" s="34">
        <f>(1!L26/2!$D27)/11</f>
        <v>0.8727272727272727</v>
      </c>
      <c r="M27" s="34">
        <f>(1!M26/2!$C27)/11</f>
        <v>27.254545454545454</v>
      </c>
      <c r="N27" s="34">
        <f>(1!N26/2!$C27)/11</f>
        <v>24</v>
      </c>
      <c r="O27" s="34">
        <f>(1!O26/2!$D27)/11</f>
        <v>25.38181818181818</v>
      </c>
      <c r="P27" s="34">
        <f>(1!P26/2!$D27)/11</f>
        <v>22.10909090909091</v>
      </c>
      <c r="Q27" s="34">
        <f>(1!Q26/2!$C27)/11</f>
        <v>27.05454545454546</v>
      </c>
      <c r="R27" s="34">
        <f>(1!R26/2!$C27)/11</f>
        <v>25.018181818181816</v>
      </c>
      <c r="S27" s="34">
        <f>(1!S26/2!$D27)/11</f>
        <v>21.8</v>
      </c>
      <c r="T27" s="34">
        <f>(1!T26/2!$D27)/11</f>
        <v>21.10909090909091</v>
      </c>
      <c r="U27" s="34">
        <f>(1!U26/2!$C27)/11</f>
        <v>0</v>
      </c>
      <c r="V27" s="34">
        <f>(1!V26/2!$D27)/11</f>
        <v>0</v>
      </c>
      <c r="W27" s="34">
        <f>(1!W26/2!$C27)/11</f>
        <v>0</v>
      </c>
      <c r="X27" s="34">
        <f>(1!X26/2!$D27)/11</f>
        <v>0</v>
      </c>
      <c r="Y27" s="34">
        <f>(1!Y26/2!$C27)/11</f>
        <v>63.945454545454545</v>
      </c>
      <c r="Z27" s="34">
        <f>(1!Z26/2!$D27)/11</f>
        <v>56.61818181818182</v>
      </c>
      <c r="AA27" s="35">
        <f t="shared" si="0"/>
        <v>-11.458629513790157</v>
      </c>
      <c r="AB27" s="23">
        <f t="shared" si="1"/>
        <v>-11.458629513790157</v>
      </c>
    </row>
    <row r="28" spans="1:28" ht="12" customHeight="1">
      <c r="A28" s="31">
        <v>18</v>
      </c>
      <c r="B28" s="32" t="s">
        <v>35</v>
      </c>
      <c r="C28" s="33">
        <v>5</v>
      </c>
      <c r="D28" s="33">
        <v>5</v>
      </c>
      <c r="E28" s="34">
        <f>(1!E27/2!C28)/11</f>
        <v>15.436363636363637</v>
      </c>
      <c r="F28" s="34">
        <f>(1!F27/2!C28)/11</f>
        <v>2.2181818181818183</v>
      </c>
      <c r="G28" s="34">
        <f>(1!G27/2!D28)/11</f>
        <v>14.30909090909091</v>
      </c>
      <c r="H28" s="34">
        <f>(1!H27/2!D28)/11</f>
        <v>0.9454545454545454</v>
      </c>
      <c r="I28" s="34">
        <f>(1!I27/2!$C28)/11</f>
        <v>1.2727272727272727</v>
      </c>
      <c r="J28" s="34">
        <f>(1!J27/2!$C28)/11</f>
        <v>0.9272727272727272</v>
      </c>
      <c r="K28" s="34">
        <f>(1!K27/2!$D28)/11</f>
        <v>1.0727272727272728</v>
      </c>
      <c r="L28" s="34">
        <f>(1!L27/2!$D28)/11</f>
        <v>0.890909090909091</v>
      </c>
      <c r="M28" s="34">
        <f>(1!M27/2!$C28)/11</f>
        <v>16.472727272727273</v>
      </c>
      <c r="N28" s="34">
        <f>(1!N27/2!$C28)/11</f>
        <v>13.963636363636363</v>
      </c>
      <c r="O28" s="34">
        <f>(1!O27/2!$D28)/11</f>
        <v>15.29090909090909</v>
      </c>
      <c r="P28" s="34">
        <f>(1!P27/2!$D28)/11</f>
        <v>13.818181818181818</v>
      </c>
      <c r="Q28" s="34">
        <f>(1!Q27/2!$C28)/11</f>
        <v>10.163636363636364</v>
      </c>
      <c r="R28" s="34">
        <f>(1!R27/2!$C28)/11</f>
        <v>9.345454545454546</v>
      </c>
      <c r="S28" s="34">
        <f>(1!S27/2!$D28)/11</f>
        <v>10.763636363636364</v>
      </c>
      <c r="T28" s="34">
        <f>(1!T27/2!$D28)/11</f>
        <v>10.10909090909091</v>
      </c>
      <c r="U28" s="34">
        <f>(1!U27/2!$C28)/11</f>
        <v>0</v>
      </c>
      <c r="V28" s="34">
        <f>(1!V27/2!$D28)/11</f>
        <v>0</v>
      </c>
      <c r="W28" s="34">
        <f>(1!W27/2!$C28)/11</f>
        <v>0</v>
      </c>
      <c r="X28" s="34">
        <f>(1!X27/2!$D28)/11</f>
        <v>0</v>
      </c>
      <c r="Y28" s="34">
        <f>(1!Y27/2!$C28)/11</f>
        <v>43.345454545454544</v>
      </c>
      <c r="Z28" s="34">
        <f>(1!Z27/2!$D28)/11</f>
        <v>41.43636363636364</v>
      </c>
      <c r="AA28" s="35">
        <f t="shared" si="0"/>
        <v>-4.404362416107375</v>
      </c>
      <c r="AB28" s="23">
        <f t="shared" si="1"/>
        <v>-4.404362416107375</v>
      </c>
    </row>
    <row r="29" spans="1:28" ht="12" customHeight="1">
      <c r="A29" s="31">
        <v>19</v>
      </c>
      <c r="B29" s="32" t="s">
        <v>36</v>
      </c>
      <c r="C29" s="33">
        <v>10</v>
      </c>
      <c r="D29" s="33">
        <v>10</v>
      </c>
      <c r="E29" s="34">
        <f>(1!E28/2!C29)/11</f>
        <v>31.854545454545452</v>
      </c>
      <c r="F29" s="34">
        <f>(1!F28/2!C29)/11</f>
        <v>3.7636363636363637</v>
      </c>
      <c r="G29" s="34">
        <f>(1!G28/2!D29)/11</f>
        <v>38.4</v>
      </c>
      <c r="H29" s="34">
        <f>(1!H28/2!D29)/11</f>
        <v>4.0181818181818185</v>
      </c>
      <c r="I29" s="34">
        <f>(1!I28/2!$C29)/11</f>
        <v>0.4090909090909091</v>
      </c>
      <c r="J29" s="34">
        <f>(1!J28/2!$C29)/11</f>
        <v>0.24545454545454548</v>
      </c>
      <c r="K29" s="34">
        <f>(1!K28/2!$D29)/11</f>
        <v>0.6454545454545454</v>
      </c>
      <c r="L29" s="34">
        <f>(1!L28/2!$D29)/11</f>
        <v>0.4727272727272727</v>
      </c>
      <c r="M29" s="34">
        <f>(1!M28/2!$C29)/11</f>
        <v>24.20909090909091</v>
      </c>
      <c r="N29" s="34">
        <f>(1!N28/2!$C29)/11</f>
        <v>20.900000000000002</v>
      </c>
      <c r="O29" s="34">
        <f>(1!O28/2!$D29)/11</f>
        <v>23.58181818181818</v>
      </c>
      <c r="P29" s="34">
        <f>(1!P28/2!$D29)/11</f>
        <v>20.945454545454545</v>
      </c>
      <c r="Q29" s="34">
        <f>(1!Q28/2!$C29)/11</f>
        <v>11.472727272727273</v>
      </c>
      <c r="R29" s="34">
        <f>(1!R28/2!$C29)/11</f>
        <v>11.363636363636363</v>
      </c>
      <c r="S29" s="34">
        <f>(1!S28/2!$D29)/11</f>
        <v>11.072727272727272</v>
      </c>
      <c r="T29" s="34">
        <f>(1!T28/2!$D29)/11</f>
        <v>11</v>
      </c>
      <c r="U29" s="34">
        <f>(1!U28/2!$C29)/11</f>
        <v>0</v>
      </c>
      <c r="V29" s="34">
        <f>(1!V28/2!$D29)/11</f>
        <v>0</v>
      </c>
      <c r="W29" s="34">
        <f>(1!W28/2!$C29)/11</f>
        <v>0</v>
      </c>
      <c r="X29" s="34">
        <f>(1!X28/2!$D29)/11</f>
        <v>0</v>
      </c>
      <c r="Y29" s="34">
        <f>(1!Y28/2!$C29)/11</f>
        <v>67.94545454545454</v>
      </c>
      <c r="Z29" s="34">
        <f>(1!Z28/2!$D29)/11</f>
        <v>73.7</v>
      </c>
      <c r="AA29" s="35">
        <f t="shared" si="0"/>
        <v>8.46936044955848</v>
      </c>
      <c r="AB29" s="23">
        <f t="shared" si="1"/>
        <v>8.46936044955848</v>
      </c>
    </row>
    <row r="30" spans="1:28" ht="12" customHeight="1">
      <c r="A30" s="31">
        <v>20</v>
      </c>
      <c r="B30" s="32" t="s">
        <v>37</v>
      </c>
      <c r="C30" s="33">
        <v>3</v>
      </c>
      <c r="D30" s="33">
        <v>3</v>
      </c>
      <c r="E30" s="34">
        <f>(1!E29/2!C30)/11</f>
        <v>17.151515151515152</v>
      </c>
      <c r="F30" s="34">
        <f>(1!F29/2!C30)/11</f>
        <v>3.424242424242424</v>
      </c>
      <c r="G30" s="34">
        <f>(1!G29/2!D30)/11</f>
        <v>16.454545454545453</v>
      </c>
      <c r="H30" s="34">
        <f>(1!H29/2!D30)/11</f>
        <v>3.757575757575758</v>
      </c>
      <c r="I30" s="34">
        <f>(1!I29/2!$C30)/11</f>
        <v>0.45454545454545453</v>
      </c>
      <c r="J30" s="34">
        <f>(1!J29/2!$C30)/11</f>
        <v>0.3939393939393939</v>
      </c>
      <c r="K30" s="34">
        <f>(1!K29/2!$D30)/11</f>
        <v>0.30303030303030304</v>
      </c>
      <c r="L30" s="34">
        <f>(1!L29/2!$D30)/11</f>
        <v>0.15151515151515152</v>
      </c>
      <c r="M30" s="34">
        <f>(1!M29/2!$C30)/11</f>
        <v>15.15151515151515</v>
      </c>
      <c r="N30" s="34">
        <f>(1!N29/2!$C30)/11</f>
        <v>13.303030303030305</v>
      </c>
      <c r="O30" s="34">
        <f>(1!O29/2!$D30)/11</f>
        <v>13.06060606060606</v>
      </c>
      <c r="P30" s="34">
        <f>(1!P29/2!$D30)/11</f>
        <v>10.878787878787879</v>
      </c>
      <c r="Q30" s="34">
        <f>(1!Q29/2!$C30)/11</f>
        <v>14.787878787878787</v>
      </c>
      <c r="R30" s="34">
        <f>(1!R29/2!$C30)/11</f>
        <v>14.575757575757576</v>
      </c>
      <c r="S30" s="34">
        <f>(1!S29/2!$D30)/11</f>
        <v>14.121212121212123</v>
      </c>
      <c r="T30" s="34">
        <f>(1!T29/2!$D30)/11</f>
        <v>14.030303030303031</v>
      </c>
      <c r="U30" s="34">
        <f>(1!U29/2!$C30)/11</f>
        <v>0</v>
      </c>
      <c r="V30" s="34">
        <f>(1!V29/2!$D30)/11</f>
        <v>0</v>
      </c>
      <c r="W30" s="34">
        <f>(1!W29/2!$C30)/11</f>
        <v>0</v>
      </c>
      <c r="X30" s="34">
        <f>(1!X29/2!$D30)/11</f>
        <v>0</v>
      </c>
      <c r="Y30" s="34">
        <f>(1!Y29/2!$C30)/11</f>
        <v>47.54545454545455</v>
      </c>
      <c r="Z30" s="34">
        <f>(1!Z29/2!$D30)/11</f>
        <v>43.93939393939394</v>
      </c>
      <c r="AA30" s="35">
        <f t="shared" si="0"/>
        <v>-7.58444869343532</v>
      </c>
      <c r="AB30" s="23">
        <f t="shared" si="1"/>
        <v>-7.58444869343532</v>
      </c>
    </row>
    <row r="31" spans="1:28" s="41" customFormat="1" ht="12" customHeight="1">
      <c r="A31" s="36"/>
      <c r="B31" s="37" t="s">
        <v>40</v>
      </c>
      <c r="C31" s="19">
        <f>SUM(C11:C30)</f>
        <v>125</v>
      </c>
      <c r="D31" s="19">
        <f>SUM(D11:D30)</f>
        <v>125</v>
      </c>
      <c r="E31" s="38">
        <f>(1!E30/2!C31)/11</f>
        <v>29.208727272727273</v>
      </c>
      <c r="F31" s="38">
        <f>(1!F30/2!C31)/11</f>
        <v>3.0705454545454547</v>
      </c>
      <c r="G31" s="38">
        <f>(1!G30/2!D31)/11</f>
        <v>31.719272727272724</v>
      </c>
      <c r="H31" s="38">
        <f>(1!H30/2!D31)/11</f>
        <v>3.0472727272727274</v>
      </c>
      <c r="I31" s="38">
        <f>(1!I30/2!$C31)/11</f>
        <v>1.1810909090909092</v>
      </c>
      <c r="J31" s="38">
        <f>(1!J30/2!$C31)/11</f>
        <v>0.736</v>
      </c>
      <c r="K31" s="38">
        <f>(1!K30/2!$D31)/11</f>
        <v>1.1563636363636365</v>
      </c>
      <c r="L31" s="38">
        <f>(1!L30/2!$D31)/11</f>
        <v>0.829090909090909</v>
      </c>
      <c r="M31" s="38">
        <f>(1!M30/2!$C31)/11</f>
        <v>23.876363636363635</v>
      </c>
      <c r="N31" s="38">
        <f>(1!N30/2!$C31)/11</f>
        <v>19.704</v>
      </c>
      <c r="O31" s="38">
        <f>(1!O30/2!$D31)/11</f>
        <v>21.674909090909093</v>
      </c>
      <c r="P31" s="38">
        <f>(1!P30/2!$D31)/11</f>
        <v>18.137454545454545</v>
      </c>
      <c r="Q31" s="38">
        <f>(1!Q30/2!$C31)/11</f>
        <v>12.653818181818183</v>
      </c>
      <c r="R31" s="38">
        <f>(1!R30/2!$C31)/11</f>
        <v>12.330181818181819</v>
      </c>
      <c r="S31" s="38">
        <f>(1!S30/2!$D31)/11</f>
        <v>12.829818181818181</v>
      </c>
      <c r="T31" s="38">
        <f>(1!T30/2!$D31)/11</f>
        <v>12.607999999999999</v>
      </c>
      <c r="U31" s="38">
        <f>(1!U30/2!$C31)/11</f>
        <v>0</v>
      </c>
      <c r="V31" s="38">
        <f>(1!V30/2!$D31)/11</f>
        <v>0</v>
      </c>
      <c r="W31" s="38">
        <f>(1!W30/2!$C31)/11</f>
        <v>0</v>
      </c>
      <c r="X31" s="38">
        <f>(1!X30/2!$D31)/11</f>
        <v>0</v>
      </c>
      <c r="Y31" s="38">
        <f>(1!Y30/2!$C31)/11</f>
        <v>66.92</v>
      </c>
      <c r="Z31" s="38">
        <f>(1!Z30/2!$D31)/11</f>
        <v>67.38036363636364</v>
      </c>
      <c r="AA31" s="39">
        <f t="shared" si="0"/>
        <v>0.6879313155463933</v>
      </c>
      <c r="AB31" s="40"/>
    </row>
    <row r="32" spans="25:26" ht="12.75">
      <c r="Y32" s="23"/>
      <c r="Z32" s="23"/>
    </row>
    <row r="33" spans="25:26" ht="12.75">
      <c r="Y33" s="23"/>
      <c r="Z33" s="23"/>
    </row>
    <row r="34" spans="25:26" ht="12.75">
      <c r="Y34" s="23"/>
      <c r="Z34" s="23"/>
    </row>
    <row r="35" spans="25:26" ht="12.75">
      <c r="Y35" s="23"/>
      <c r="Z35" s="23"/>
    </row>
    <row r="36" spans="25:26" ht="12.75">
      <c r="Y36" s="23"/>
      <c r="Z36" s="23"/>
    </row>
    <row r="37" spans="25:26" ht="12.75">
      <c r="Y37" s="23"/>
      <c r="Z37" s="23"/>
    </row>
    <row r="38" spans="25:26" ht="12.75">
      <c r="Y38" s="23"/>
      <c r="Z38" s="23"/>
    </row>
    <row r="39" spans="25:26" ht="12.75">
      <c r="Y39" s="23"/>
      <c r="Z39" s="23"/>
    </row>
    <row r="40" spans="25:26" ht="12.75">
      <c r="Y40" s="23"/>
      <c r="Z40" s="23"/>
    </row>
    <row r="41" spans="25:26" ht="12.75">
      <c r="Y41" s="23"/>
      <c r="Z41" s="23"/>
    </row>
    <row r="42" spans="25:26" ht="12.75">
      <c r="Y42" s="23"/>
      <c r="Z42" s="23"/>
    </row>
    <row r="43" spans="25:26" ht="12.75">
      <c r="Y43" s="23"/>
      <c r="Z43" s="23"/>
    </row>
    <row r="44" spans="25:26" ht="12.75">
      <c r="Y44" s="23"/>
      <c r="Z44" s="23"/>
    </row>
    <row r="45" spans="25:26" ht="12.75">
      <c r="Y45" s="23"/>
      <c r="Z45" s="23"/>
    </row>
    <row r="46" spans="25:26" ht="12.75">
      <c r="Y46" s="23"/>
      <c r="Z46" s="23"/>
    </row>
    <row r="47" spans="25:26" ht="12.75">
      <c r="Y47" s="23"/>
      <c r="Z47" s="23"/>
    </row>
    <row r="48" spans="25:26" ht="12.75">
      <c r="Y48" s="23"/>
      <c r="Z48" s="23"/>
    </row>
    <row r="49" spans="25:26" ht="12.75">
      <c r="Y49" s="23"/>
      <c r="Z49" s="23"/>
    </row>
    <row r="50" spans="25:26" ht="12.75">
      <c r="Y50" s="23"/>
      <c r="Z50" s="23"/>
    </row>
    <row r="51" spans="25:26" ht="12.75">
      <c r="Y51" s="23"/>
      <c r="Z51" s="23"/>
    </row>
    <row r="52" spans="25:26" ht="12.75">
      <c r="Y52" s="23"/>
      <c r="Z52" s="23"/>
    </row>
    <row r="53" spans="25:26" ht="12.75">
      <c r="Y53" s="23"/>
      <c r="Z53" s="23"/>
    </row>
    <row r="54" spans="25:26" ht="12.75">
      <c r="Y54" s="23"/>
      <c r="Z54" s="23"/>
    </row>
    <row r="55" spans="25:26" ht="12.75">
      <c r="Y55" s="23"/>
      <c r="Z55" s="23"/>
    </row>
    <row r="56" spans="25:26" ht="12.75">
      <c r="Y56" s="23"/>
      <c r="Z56" s="23"/>
    </row>
    <row r="57" spans="25:26" ht="12.75">
      <c r="Y57" s="23"/>
      <c r="Z57" s="23"/>
    </row>
    <row r="58" spans="25:26" ht="12.75">
      <c r="Y58" s="23"/>
      <c r="Z58" s="23"/>
    </row>
    <row r="59" spans="25:26" ht="12.75">
      <c r="Y59" s="23"/>
      <c r="Z59" s="23"/>
    </row>
    <row r="60" spans="25:26" ht="12.75">
      <c r="Y60" s="23"/>
      <c r="Z60" s="23"/>
    </row>
    <row r="61" spans="25:26" ht="12.75">
      <c r="Y61" s="23"/>
      <c r="Z61" s="23"/>
    </row>
    <row r="62" spans="25:26" ht="12.75">
      <c r="Y62" s="23"/>
      <c r="Z62" s="23"/>
    </row>
    <row r="63" spans="25:26" ht="12.75">
      <c r="Y63" s="23"/>
      <c r="Z63" s="23"/>
    </row>
    <row r="64" spans="25:26" ht="12.75">
      <c r="Y64" s="23"/>
      <c r="Z64" s="23"/>
    </row>
    <row r="65" spans="25:26" ht="12.75">
      <c r="Y65" s="23"/>
      <c r="Z65" s="23"/>
    </row>
    <row r="66" spans="25:26" ht="12.75">
      <c r="Y66" s="23"/>
      <c r="Z66" s="23"/>
    </row>
    <row r="67" spans="25:26" ht="12.75">
      <c r="Y67" s="23"/>
      <c r="Z67" s="23"/>
    </row>
  </sheetData>
  <sheetProtection/>
  <mergeCells count="26">
    <mergeCell ref="Z8:Z9"/>
    <mergeCell ref="C6:AA6"/>
    <mergeCell ref="S8:T8"/>
    <mergeCell ref="U8:U9"/>
    <mergeCell ref="V8:V9"/>
    <mergeCell ref="W8:W9"/>
    <mergeCell ref="X8:X9"/>
    <mergeCell ref="Y8:Y9"/>
    <mergeCell ref="W7:X7"/>
    <mergeCell ref="Y7:Z7"/>
    <mergeCell ref="AA7:AA9"/>
    <mergeCell ref="E8:F8"/>
    <mergeCell ref="G8:H8"/>
    <mergeCell ref="I8:J8"/>
    <mergeCell ref="K8:L8"/>
    <mergeCell ref="M8:N8"/>
    <mergeCell ref="O8:P8"/>
    <mergeCell ref="Q8:R8"/>
    <mergeCell ref="Q7:T7"/>
    <mergeCell ref="U7:V7"/>
    <mergeCell ref="I7:L7"/>
    <mergeCell ref="M7:P7"/>
    <mergeCell ref="A6:A9"/>
    <mergeCell ref="B6:B9"/>
    <mergeCell ref="C7:D8"/>
    <mergeCell ref="E7:H7"/>
  </mergeCells>
  <printOptions/>
  <pageMargins left="0.2362204724409449" right="0.2362204724409449" top="0.4330708661417323" bottom="0.5511811023622047" header="0.31496062992125984" footer="0.31496062992125984"/>
  <pageSetup fitToWidth="2" horizontalDpi="600" verticalDpi="600" orientation="landscape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Шейна Мар'яна Степанівна</cp:lastModifiedBy>
  <cp:lastPrinted>2021-04-15T11:47:42Z</cp:lastPrinted>
  <dcterms:created xsi:type="dcterms:W3CDTF">2011-07-25T06:40:53Z</dcterms:created>
  <dcterms:modified xsi:type="dcterms:W3CDTF">2021-04-15T12:14:05Z</dcterms:modified>
  <cp:category/>
  <cp:version/>
  <cp:contentType/>
  <cp:contentStatus/>
</cp:coreProperties>
</file>