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<sst xmlns="http://schemas.openxmlformats.org/spreadsheetml/2006/main" count="279" uniqueCount="211">
  <si>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</si>
  <si>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</si>
  <si>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</si>
  <si>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</si>
  <si>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</si>
  <si>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</si>
  <si>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</si>
  <si>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</si>
  <si>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</si>
  <si>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</si>
  <si>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</si>
  <si>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</si>
  <si>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</si>
  <si>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</si>
  <si>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</si>
  <si>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</si>
  <si>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</si>
  <si>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</si>
  <si>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</si>
  <si>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</si>
  <si>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</si>
  <si>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</si>
  <si>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</si>
  <si>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</si>
  <si>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</si>
  <si>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</si>
  <si>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</si>
  <si>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</si>
  <si>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</si>
  <si>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</si>
  <si>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</si>
  <si>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</si>
  <si>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</si>
  <si>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</si>
  <si>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</si>
  <si>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</si>
  <si>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</si>
  <si>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</si>
  <si>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</si>
  <si>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</si>
  <si>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</si>
  <si>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</si>
  <si>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</si>
  <si>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</si>
  <si>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</si>
  <si>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</si>
  <si>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</si>
  <si>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</si>
  <si>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</si>
  <si>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</si>
  <si>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</si>
  <si>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</si>
  <si>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</si>
  <si>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</si>
  <si>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</si>
  <si>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</si>
  <si>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</si>
  <si>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</si>
  <si>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</si>
  <si>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</si>
  <si>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</si>
  <si>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</si>
  <si>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</si>
  <si>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</si>
  <si>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</si>
  <si>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</si>
  <si>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</si>
  <si>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</si>
  <si>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</si>
  <si>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</si>
  <si>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</si>
  <si>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</si>
  <si>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</si>
  <si>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</si>
  <si>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</si>
  <si>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</si>
  <si>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</si>
  <si>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</si>
  <si>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</si>
  <si>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</si>
  <si>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</si>
  <si>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</si>
  <si>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</si>
  <si>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</si>
  <si>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</si>
  <si>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</si>
  <si>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</si>
  <si>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</si>
  <si>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</si>
  <si>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</si>
  <si>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</si>
  <si>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</si>
  <si>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</si>
  <si>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</si>
  <si>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</si>
  <si>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</si>
  <si>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</si>
  <si>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</si>
  <si>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</si>
  <si>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</si>
  <si>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</si>
  <si>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</si>
  <si>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</si>
  <si>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</si>
  <si>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</si>
  <si>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</si>
  <si>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</si>
  <si>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</si>
  <si>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</si>
  <si>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</si>
  <si>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</si>
  <si>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</si>
  <si>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</si>
  <si>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</si>
  <si>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</si>
  <si>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</si>
  <si>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</si>
  <si>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</si>
  <si>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</si>
  <si>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</si>
  <si>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</si>
  <si>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</si>
  <si>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</si>
  <si>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</si>
  <si>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</si>
  <si>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</si>
  <si>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</si>
  <si>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</si>
  <si>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</si>
  <si>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</si>
  <si>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</si>
  <si>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</si>
  <si>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</si>
  <si>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</si>
  <si>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</si>
  <si>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</si>
  <si>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</si>
  <si>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</si>
  <si>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</si>
  <si>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</si>
  <si>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</si>
  <si>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</si>
  <si>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</si>
  <si>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</si>
  <si>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</si>
  <si>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</si>
  <si>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</si>
  <si>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</si>
  <si>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</si>
  <si>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</si>
  <si>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</si>
  <si>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</si>
  <si>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</si>
  <si>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</si>
  <si>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</si>
  <si>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</si>
  <si>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</si>
  <si>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</si>
  <si>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</si>
  <si>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</si>
  <si>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</si>
  <si>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</si>
  <si>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</si>
  <si>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</si>
  <si>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</si>
  <si>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</si>
  <si>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</si>
  <si>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</si>
  <si>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</si>
  <si>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</si>
  <si>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</si>
  <si>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</si>
  <si>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</si>
  <si>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</si>
  <si>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</si>
  <si>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</si>
  <si>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</si>
  <si>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</si>
  <si>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</si>
  <si>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</si>
  <si>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</si>
  <si>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</si>
  <si>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</si>
  <si>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</si>
  <si>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</si>
  <si>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</si>
  <si>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</si>
  <si>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</si>
  <si>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</si>
  <si>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</si>
  <si>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</si>
  <si>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</si>
  <si>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</si>
  <si>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</si>
  <si>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</si>
  <si>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</si>
  <si>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</si>
  <si>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</si>
  <si>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</si>
  <si>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</si>
  <si>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</si>
  <si>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</si>
  <si>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</si>
  <si>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</si>
  <si>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</si>
  <si>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</si>
  <si>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В.О.Кібець</t>
  </si>
  <si>
    <t>М.С. Шейна</t>
  </si>
  <si>
    <t>(0542)62-64-43</t>
  </si>
  <si>
    <t>stat@su.court.gov.ua</t>
  </si>
  <si>
    <t>12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</si>
</sst>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6"/>
      <c r="C6" s="148" t="s">
        <v>201</v>
      </c>
      <c r="D6" s="148"/>
      <c r="E6" s="148"/>
      <c r="F6" s="148"/>
      <c r="G6" s="148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8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5" ht="12.75" customHeight="1">
      <c r="A18" s="38"/>
      <c r="B18" s="124" t="s">
        <v>19</v>
      </c>
      <c r="C18" s="125"/>
      <c r="D18" s="126"/>
      <c r="E18" s="132"/>
    </row>
    <row r="19" spans="1:8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8" ht="12.75" customHeight="1">
      <c r="A20" s="38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8"/>
      <c r="B21" s="29"/>
      <c r="C21" s="30"/>
      <c r="D21" s="38"/>
      <c r="E21" s="39"/>
      <c r="F21" s="122"/>
      <c r="G21" s="123"/>
      <c r="H21" s="123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7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8" ht="12.75" customHeight="1">
      <c r="A37" s="38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7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&amp;LA41BFB36&amp;C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4092</v>
      </c>
      <c r="F6" s="90">
        <v>2014</v>
      </c>
      <c r="G6" s="90">
        <v>71</v>
      </c>
      <c r="H6" s="90">
        <v>1762</v>
      </c>
      <c r="I6" s="90" t="s">
        <v>172</v>
      </c>
      <c r="J6" s="90">
        <v>2330</v>
      </c>
      <c r="K6" s="91">
        <v>624</v>
      </c>
      <c r="L6" s="101">
        <f aca="true" t="shared" si="0" ref="L6:L11">E6-F6</f>
        <v>2078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19320</v>
      </c>
      <c r="F7" s="90">
        <v>18944</v>
      </c>
      <c r="G7" s="90">
        <v>17</v>
      </c>
      <c r="H7" s="90">
        <v>18737</v>
      </c>
      <c r="I7" s="90">
        <v>16285</v>
      </c>
      <c r="J7" s="90">
        <v>583</v>
      </c>
      <c r="K7" s="91"/>
      <c r="L7" s="101">
        <f t="shared" si="0"/>
        <v>376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>
        <v>16</v>
      </c>
      <c r="F8" s="90">
        <v>13</v>
      </c>
      <c r="G8" s="90">
        <v>1</v>
      </c>
      <c r="H8" s="90">
        <v>12</v>
      </c>
      <c r="I8" s="90">
        <v>10</v>
      </c>
      <c r="J8" s="90">
        <v>4</v>
      </c>
      <c r="K8" s="91"/>
      <c r="L8" s="101">
        <f t="shared" si="0"/>
        <v>3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1681</v>
      </c>
      <c r="F9" s="90">
        <v>1417</v>
      </c>
      <c r="G9" s="90">
        <v>5</v>
      </c>
      <c r="H9" s="90">
        <v>1356</v>
      </c>
      <c r="I9" s="90">
        <v>877</v>
      </c>
      <c r="J9" s="90">
        <v>325</v>
      </c>
      <c r="K9" s="91"/>
      <c r="L9" s="101">
        <f t="shared" si="0"/>
        <v>264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60</v>
      </c>
      <c r="F10" s="90">
        <v>45</v>
      </c>
      <c r="G10" s="90">
        <v>8</v>
      </c>
      <c r="H10" s="90">
        <v>34</v>
      </c>
      <c r="I10" s="90"/>
      <c r="J10" s="90">
        <v>26</v>
      </c>
      <c r="K10" s="91"/>
      <c r="L10" s="101">
        <f t="shared" si="0"/>
        <v>15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368</v>
      </c>
      <c r="F12" s="90">
        <v>363</v>
      </c>
      <c r="G12" s="90"/>
      <c r="H12" s="90">
        <v>361</v>
      </c>
      <c r="I12" s="90">
        <v>291</v>
      </c>
      <c r="J12" s="90">
        <v>7</v>
      </c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>
        <v>55</v>
      </c>
      <c r="F13" s="90">
        <v>4</v>
      </c>
      <c r="G13" s="90">
        <v>2</v>
      </c>
      <c r="H13" s="90">
        <v>10</v>
      </c>
      <c r="I13" s="90">
        <v>2</v>
      </c>
      <c r="J13" s="90">
        <v>45</v>
      </c>
      <c r="K13" s="91">
        <v>11</v>
      </c>
      <c r="L13" s="101">
        <f aca="true" t="shared" si="1" ref="L13:L21">E13-F13</f>
        <v>51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>
        <v>4</v>
      </c>
      <c r="F14" s="90">
        <v>4</v>
      </c>
      <c r="G14" s="90"/>
      <c r="H14" s="90">
        <v>4</v>
      </c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aca="true" t="shared" si="2" ref="E15:K15">SUM(E6:E14)</f>
        <v>25596</v>
      </c>
      <c r="F15" s="104">
        <f t="shared" si="2"/>
        <v>22804</v>
      </c>
      <c r="G15" s="104">
        <f t="shared" si="2"/>
        <v>104</v>
      </c>
      <c r="H15" s="104">
        <f t="shared" si="2"/>
        <v>22276</v>
      </c>
      <c r="I15" s="104">
        <f t="shared" si="2"/>
        <v>17465</v>
      </c>
      <c r="J15" s="104">
        <f t="shared" si="2"/>
        <v>3320</v>
      </c>
      <c r="K15" s="104">
        <f t="shared" si="2"/>
        <v>635</v>
      </c>
      <c r="L15" s="101">
        <f t="shared" si="1"/>
        <v>2792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772</v>
      </c>
      <c r="F16" s="92">
        <v>733</v>
      </c>
      <c r="G16" s="92">
        <v>3</v>
      </c>
      <c r="H16" s="92">
        <v>719</v>
      </c>
      <c r="I16" s="92">
        <v>619</v>
      </c>
      <c r="J16" s="92">
        <v>53</v>
      </c>
      <c r="K16" s="91"/>
      <c r="L16" s="101">
        <f t="shared" si="1"/>
        <v>39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866</v>
      </c>
      <c r="F17" s="92">
        <v>630</v>
      </c>
      <c r="G17" s="92">
        <v>10</v>
      </c>
      <c r="H17" s="92">
        <v>673</v>
      </c>
      <c r="I17" s="92">
        <v>485</v>
      </c>
      <c r="J17" s="92">
        <v>193</v>
      </c>
      <c r="K17" s="91">
        <v>22</v>
      </c>
      <c r="L17" s="101">
        <f t="shared" si="1"/>
        <v>236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>
        <v>140</v>
      </c>
      <c r="F19" s="91">
        <v>108</v>
      </c>
      <c r="G19" s="91"/>
      <c r="H19" s="91">
        <v>100</v>
      </c>
      <c r="I19" s="91">
        <v>84</v>
      </c>
      <c r="J19" s="91">
        <v>40</v>
      </c>
      <c r="K19" s="91">
        <v>6</v>
      </c>
      <c r="L19" s="101">
        <f t="shared" si="1"/>
        <v>32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3</v>
      </c>
      <c r="F20" s="91">
        <v>1</v>
      </c>
      <c r="G20" s="91"/>
      <c r="H20" s="91">
        <v>1</v>
      </c>
      <c r="I20" s="91"/>
      <c r="J20" s="91">
        <v>2</v>
      </c>
      <c r="K20" s="91">
        <v>2</v>
      </c>
      <c r="L20" s="101">
        <f t="shared" si="1"/>
        <v>2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>
        <v>3</v>
      </c>
      <c r="F22" s="91">
        <v>3</v>
      </c>
      <c r="G22" s="91"/>
      <c r="H22" s="91">
        <v>3</v>
      </c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1165</v>
      </c>
      <c r="F24" s="91">
        <v>884</v>
      </c>
      <c r="G24" s="91">
        <v>12</v>
      </c>
      <c r="H24" s="91">
        <v>877</v>
      </c>
      <c r="I24" s="91">
        <v>569</v>
      </c>
      <c r="J24" s="91">
        <v>288</v>
      </c>
      <c r="K24" s="91">
        <v>30</v>
      </c>
      <c r="L24" s="101">
        <f t="shared" si="3"/>
        <v>281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2775</v>
      </c>
      <c r="F25" s="91">
        <v>2556</v>
      </c>
      <c r="G25" s="91">
        <v>2</v>
      </c>
      <c r="H25" s="91">
        <v>2506</v>
      </c>
      <c r="I25" s="91">
        <v>2266</v>
      </c>
      <c r="J25" s="91">
        <v>269</v>
      </c>
      <c r="K25" s="91"/>
      <c r="L25" s="101">
        <f t="shared" si="3"/>
        <v>219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10</v>
      </c>
      <c r="F26" s="91">
        <v>10</v>
      </c>
      <c r="G26" s="91">
        <v>1</v>
      </c>
      <c r="H26" s="91">
        <v>10</v>
      </c>
      <c r="I26" s="91">
        <v>4</v>
      </c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9334</v>
      </c>
      <c r="F27" s="91">
        <v>8537</v>
      </c>
      <c r="G27" s="91">
        <v>17</v>
      </c>
      <c r="H27" s="91">
        <v>8429</v>
      </c>
      <c r="I27" s="91">
        <v>7693</v>
      </c>
      <c r="J27" s="91">
        <v>905</v>
      </c>
      <c r="K27" s="91"/>
      <c r="L27" s="101">
        <f t="shared" si="3"/>
        <v>797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13648</v>
      </c>
      <c r="F28" s="91">
        <v>7822</v>
      </c>
      <c r="G28" s="91">
        <v>112</v>
      </c>
      <c r="H28" s="91">
        <v>9176</v>
      </c>
      <c r="I28" s="91">
        <v>7946</v>
      </c>
      <c r="J28" s="91">
        <v>4472</v>
      </c>
      <c r="K28" s="91">
        <v>397</v>
      </c>
      <c r="L28" s="101">
        <f t="shared" si="3"/>
        <v>5826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1378</v>
      </c>
      <c r="F29" s="91">
        <v>1343</v>
      </c>
      <c r="G29" s="91">
        <v>3</v>
      </c>
      <c r="H29" s="91">
        <v>1324</v>
      </c>
      <c r="I29" s="91">
        <v>1235</v>
      </c>
      <c r="J29" s="91">
        <v>54</v>
      </c>
      <c r="K29" s="91"/>
      <c r="L29" s="101">
        <f t="shared" si="3"/>
        <v>35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1690</v>
      </c>
      <c r="F30" s="91">
        <v>1236</v>
      </c>
      <c r="G30" s="91">
        <v>4</v>
      </c>
      <c r="H30" s="91">
        <v>1308</v>
      </c>
      <c r="I30" s="91">
        <v>1223</v>
      </c>
      <c r="J30" s="91">
        <v>382</v>
      </c>
      <c r="K30" s="91">
        <v>16</v>
      </c>
      <c r="L30" s="101">
        <f t="shared" si="3"/>
        <v>454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918</v>
      </c>
      <c r="F31" s="91">
        <v>572</v>
      </c>
      <c r="G31" s="91">
        <v>24</v>
      </c>
      <c r="H31" s="91">
        <v>794</v>
      </c>
      <c r="I31" s="91">
        <v>61</v>
      </c>
      <c r="J31" s="91">
        <v>124</v>
      </c>
      <c r="K31" s="91">
        <v>3</v>
      </c>
      <c r="L31" s="101">
        <f t="shared" si="3"/>
        <v>346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36</v>
      </c>
      <c r="F32" s="91">
        <v>26</v>
      </c>
      <c r="G32" s="91"/>
      <c r="H32" s="91">
        <v>24</v>
      </c>
      <c r="I32" s="91">
        <v>4</v>
      </c>
      <c r="J32" s="91">
        <v>12</v>
      </c>
      <c r="K32" s="91"/>
      <c r="L32" s="101">
        <f t="shared" si="3"/>
        <v>10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>
        <v>60</v>
      </c>
      <c r="F34" s="91">
        <v>59</v>
      </c>
      <c r="G34" s="91"/>
      <c r="H34" s="91">
        <v>60</v>
      </c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157</v>
      </c>
      <c r="F35" s="91">
        <v>118</v>
      </c>
      <c r="G35" s="91"/>
      <c r="H35" s="91">
        <v>110</v>
      </c>
      <c r="I35" s="91">
        <v>37</v>
      </c>
      <c r="J35" s="91">
        <v>47</v>
      </c>
      <c r="K35" s="91">
        <v>2</v>
      </c>
      <c r="L35" s="101">
        <f aca="true" t="shared" si="4" ref="L35:L43">E35-F35</f>
        <v>39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936</v>
      </c>
      <c r="F36" s="91">
        <v>823</v>
      </c>
      <c r="G36" s="91"/>
      <c r="H36" s="91">
        <v>781</v>
      </c>
      <c r="I36" s="91">
        <v>545</v>
      </c>
      <c r="J36" s="91">
        <v>155</v>
      </c>
      <c r="K36" s="91">
        <v>6</v>
      </c>
      <c r="L36" s="101">
        <f t="shared" si="4"/>
        <v>113</v>
      </c>
    </row>
    <row r="37" spans="1:12" ht="39" customHeight="1">
      <c r="A37" s="165"/>
      <c r="B37" s="162" t="s">
        <v>144</v>
      </c>
      <c r="C37" s="163"/>
      <c r="D37" s="43">
        <v>32</v>
      </c>
      <c r="E37" s="91">
        <v>11</v>
      </c>
      <c r="F37" s="91">
        <v>7</v>
      </c>
      <c r="G37" s="91"/>
      <c r="H37" s="91">
        <v>7</v>
      </c>
      <c r="I37" s="91">
        <v>2</v>
      </c>
      <c r="J37" s="91">
        <v>4</v>
      </c>
      <c r="K37" s="91"/>
      <c r="L37" s="101">
        <f t="shared" si="4"/>
        <v>4</v>
      </c>
    </row>
    <row r="38" spans="1:12" ht="15.75" customHeight="1">
      <c r="A38" s="165"/>
      <c r="B38" s="162" t="s">
        <v>204</v>
      </c>
      <c r="C38" s="163"/>
      <c r="D38" s="43">
        <v>33</v>
      </c>
      <c r="E38" s="91">
        <v>22</v>
      </c>
      <c r="F38" s="91">
        <v>16</v>
      </c>
      <c r="G38" s="91"/>
      <c r="H38" s="91">
        <v>18</v>
      </c>
      <c r="I38" s="91">
        <v>9</v>
      </c>
      <c r="J38" s="91">
        <v>4</v>
      </c>
      <c r="K38" s="91"/>
      <c r="L38" s="101">
        <f t="shared" si="4"/>
        <v>6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22047</v>
      </c>
      <c r="F40" s="91">
        <v>14888</v>
      </c>
      <c r="G40" s="91">
        <v>146</v>
      </c>
      <c r="H40" s="91">
        <v>15619</v>
      </c>
      <c r="I40" s="91">
        <v>12097</v>
      </c>
      <c r="J40" s="91">
        <v>6428</v>
      </c>
      <c r="K40" s="91">
        <v>424</v>
      </c>
      <c r="L40" s="101">
        <f t="shared" si="4"/>
        <v>7159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9214</v>
      </c>
      <c r="F41" s="91">
        <v>8481</v>
      </c>
      <c r="G41" s="91">
        <v>1</v>
      </c>
      <c r="H41" s="91">
        <v>8171</v>
      </c>
      <c r="I41" s="91" t="s">
        <v>172</v>
      </c>
      <c r="J41" s="91">
        <v>1043</v>
      </c>
      <c r="K41" s="91">
        <v>2</v>
      </c>
      <c r="L41" s="101">
        <f t="shared" si="4"/>
        <v>733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259</v>
      </c>
      <c r="F42" s="91">
        <v>229</v>
      </c>
      <c r="G42" s="91"/>
      <c r="H42" s="91">
        <v>212</v>
      </c>
      <c r="I42" s="91" t="s">
        <v>172</v>
      </c>
      <c r="J42" s="91">
        <v>47</v>
      </c>
      <c r="K42" s="91">
        <v>1</v>
      </c>
      <c r="L42" s="101">
        <f t="shared" si="4"/>
        <v>30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140</v>
      </c>
      <c r="F43" s="91">
        <v>126</v>
      </c>
      <c r="G43" s="91"/>
      <c r="H43" s="91">
        <v>123</v>
      </c>
      <c r="I43" s="91">
        <v>85</v>
      </c>
      <c r="J43" s="91">
        <v>17</v>
      </c>
      <c r="K43" s="91"/>
      <c r="L43" s="101">
        <f t="shared" si="4"/>
        <v>14</v>
      </c>
    </row>
    <row r="44" spans="1:12" ht="16.5" customHeight="1">
      <c r="A44" s="168"/>
      <c r="B44" s="176" t="s">
        <v>190</v>
      </c>
      <c r="C44" s="177"/>
      <c r="D44" s="43">
        <v>39</v>
      </c>
      <c r="E44" s="91">
        <v>14</v>
      </c>
      <c r="F44" s="91">
        <v>14</v>
      </c>
      <c r="G44" s="91"/>
      <c r="H44" s="91">
        <v>12</v>
      </c>
      <c r="I44" s="91">
        <v>3</v>
      </c>
      <c r="J44" s="91">
        <v>2</v>
      </c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9368</v>
      </c>
      <c r="F45" s="91">
        <f aca="true" t="shared" si="5" ref="F45:K45">F41+F43+F44</f>
        <v>8621</v>
      </c>
      <c r="G45" s="91">
        <f t="shared" si="5"/>
        <v>1</v>
      </c>
      <c r="H45" s="91">
        <f t="shared" si="5"/>
        <v>8306</v>
      </c>
      <c r="I45" s="91">
        <f>I43+I44</f>
        <v>88</v>
      </c>
      <c r="J45" s="91">
        <f t="shared" si="5"/>
        <v>1062</v>
      </c>
      <c r="K45" s="91">
        <f t="shared" si="5"/>
        <v>2</v>
      </c>
      <c r="L45" s="101">
        <f>E45-F45</f>
        <v>747</v>
      </c>
    </row>
    <row r="46" spans="1:12" ht="15.75">
      <c r="A46" s="160" t="s">
        <v>189</v>
      </c>
      <c r="B46" s="160"/>
      <c r="C46" s="160"/>
      <c r="D46" s="43">
        <v>41</v>
      </c>
      <c r="E46" s="91">
        <f>E15+E24+E40+E45</f>
        <v>58176</v>
      </c>
      <c r="F46" s="91">
        <f aca="true" t="shared" si="6" ref="F46:K46">F15+F24+F40+F45</f>
        <v>47197</v>
      </c>
      <c r="G46" s="91">
        <f t="shared" si="6"/>
        <v>263</v>
      </c>
      <c r="H46" s="91">
        <f t="shared" si="6"/>
        <v>47078</v>
      </c>
      <c r="I46" s="91">
        <f t="shared" si="6"/>
        <v>30219</v>
      </c>
      <c r="J46" s="91">
        <f t="shared" si="6"/>
        <v>11098</v>
      </c>
      <c r="K46" s="91">
        <f t="shared" si="6"/>
        <v>1091</v>
      </c>
      <c r="L46" s="101">
        <f>E46-F46</f>
        <v>10979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&amp;LA41BFB36&amp;CФорма № Зведений- 1 мзс, Підрозділ: ТУ ДСА України в Сумській областi,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7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205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177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2166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>
        <v>17</v>
      </c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211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441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411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223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78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96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143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1808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>
        <v>37</v>
      </c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>
        <v>29</v>
      </c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264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725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62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5387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428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209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107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>
        <v>52</v>
      </c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>
        <v>27</v>
      </c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>
        <v>10</v>
      </c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>
        <v>82</v>
      </c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>
        <v>14</v>
      </c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>
        <v>3</v>
      </c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>
        <v>11</v>
      </c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7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7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>
        <v>10</v>
      </c>
    </row>
    <row r="35" spans="1:7" ht="12" customHeight="1">
      <c r="A35" s="185"/>
      <c r="B35" s="231"/>
      <c r="C35" s="198" t="s">
        <v>57</v>
      </c>
      <c r="D35" s="199"/>
      <c r="E35" s="200"/>
      <c r="F35" s="75">
        <v>33</v>
      </c>
      <c r="G35" s="94">
        <v>4</v>
      </c>
    </row>
    <row r="36" spans="1:7" ht="12" customHeight="1">
      <c r="A36" s="185"/>
      <c r="B36" s="231"/>
      <c r="C36" s="198" t="s">
        <v>58</v>
      </c>
      <c r="D36" s="199"/>
      <c r="E36" s="200"/>
      <c r="F36" s="75">
        <v>34</v>
      </c>
      <c r="G36" s="94">
        <v>5</v>
      </c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7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1765</v>
      </c>
    </row>
    <row r="44" spans="1:7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453</v>
      </c>
    </row>
    <row r="45" spans="1:7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69</v>
      </c>
    </row>
    <row r="46" spans="1:7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384</v>
      </c>
    </row>
    <row r="47" spans="1:7" ht="12" customHeight="1">
      <c r="A47" s="185"/>
      <c r="B47" s="231"/>
      <c r="C47" s="201" t="s">
        <v>54</v>
      </c>
      <c r="D47" s="201"/>
      <c r="E47" s="201"/>
      <c r="F47" s="75">
        <v>45</v>
      </c>
      <c r="G47" s="94">
        <v>1</v>
      </c>
    </row>
    <row r="48" spans="1:7" ht="12" customHeight="1">
      <c r="A48" s="185"/>
      <c r="B48" s="231"/>
      <c r="C48" s="201" t="s">
        <v>55</v>
      </c>
      <c r="D48" s="201"/>
      <c r="E48" s="201"/>
      <c r="F48" s="75">
        <v>46</v>
      </c>
      <c r="G48" s="94">
        <v>3</v>
      </c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448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>
        <v>246</v>
      </c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>
        <v>69</v>
      </c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5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>
        <v>1</v>
      </c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 ht="12.75">
      <c r="A57" s="186"/>
      <c r="B57" s="189"/>
      <c r="C57" s="193" t="s">
        <v>181</v>
      </c>
      <c r="D57" s="194"/>
      <c r="E57" s="195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&amp;LA41BFB36&amp;CФорма № Зведений- 1 мзс, Підрозділ: ТУ ДСА України в Сумській областi,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SheetLayoutView="100" workbookViewId="0" topLeftCell="A40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13.1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9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1771</v>
      </c>
    </row>
    <row r="4" spans="1:9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1255</v>
      </c>
    </row>
    <row r="5" spans="1:9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309</v>
      </c>
    </row>
    <row r="6" spans="1:9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>
        <v>1</v>
      </c>
    </row>
    <row r="7" spans="1:9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447</v>
      </c>
    </row>
    <row r="8" spans="1:9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>
        <v>11</v>
      </c>
    </row>
    <row r="9" spans="1:9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27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28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>
        <v>8</v>
      </c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27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>
        <v>11</v>
      </c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>
        <v>7</v>
      </c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114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5898</v>
      </c>
      <c r="K20" s="4"/>
      <c r="L20" s="4"/>
      <c r="M20" s="3"/>
    </row>
    <row r="21" spans="1:11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393</v>
      </c>
      <c r="K21" s="5"/>
    </row>
    <row r="22" spans="1:11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309</v>
      </c>
      <c r="K22" s="5"/>
    </row>
    <row r="23" spans="1:11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>
        <v>1</v>
      </c>
      <c r="K23" s="5"/>
    </row>
    <row r="24" spans="1:11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>
        <v>97</v>
      </c>
      <c r="K24" s="5"/>
    </row>
    <row r="25" spans="1:11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>
        <v>23</v>
      </c>
      <c r="K25" s="5"/>
    </row>
    <row r="26" spans="1:11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44</v>
      </c>
      <c r="K26" s="5"/>
    </row>
    <row r="27" spans="1:11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265</v>
      </c>
      <c r="K27" s="5"/>
    </row>
    <row r="28" spans="1:11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1117</v>
      </c>
      <c r="K28" s="5"/>
    </row>
    <row r="29" spans="1:11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>
        <v>48</v>
      </c>
      <c r="K29" s="5"/>
    </row>
    <row r="30" spans="1:11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>
        <v>4</v>
      </c>
      <c r="K30" s="5"/>
    </row>
    <row r="31" spans="1:11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>
        <v>84885</v>
      </c>
      <c r="K31" s="5"/>
    </row>
    <row r="32" spans="1:11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>
        <v>15640</v>
      </c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>
        <v>16</v>
      </c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205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>
        <v>62</v>
      </c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2416</v>
      </c>
      <c r="K37" s="5"/>
    </row>
    <row r="38" spans="1:9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15021</v>
      </c>
    </row>
    <row r="39" spans="1:9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7026</v>
      </c>
    </row>
    <row r="40" spans="1:9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>
        <v>196</v>
      </c>
    </row>
    <row r="41" spans="1:9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313335246</v>
      </c>
    </row>
    <row r="42" spans="1:9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104922265</v>
      </c>
    </row>
    <row r="43" spans="1:9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>
        <v>2</v>
      </c>
    </row>
    <row r="44" spans="1:9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163</v>
      </c>
    </row>
    <row r="45" spans="1:9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76</v>
      </c>
    </row>
    <row r="46" spans="1:9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2716</v>
      </c>
    </row>
    <row r="47" spans="1:9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421</v>
      </c>
    </row>
    <row r="48" spans="1:9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 ht="12.75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125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75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21245</v>
      </c>
      <c r="F55" s="96">
        <v>811</v>
      </c>
      <c r="G55" s="96">
        <v>164</v>
      </c>
      <c r="H55" s="96">
        <v>37</v>
      </c>
      <c r="I55" s="96">
        <v>19</v>
      </c>
    </row>
    <row r="56" spans="1:9" ht="13.5" customHeight="1">
      <c r="A56" s="270" t="s">
        <v>31</v>
      </c>
      <c r="B56" s="270"/>
      <c r="C56" s="270"/>
      <c r="D56" s="270"/>
      <c r="E56" s="96">
        <v>721</v>
      </c>
      <c r="F56" s="96">
        <v>119</v>
      </c>
      <c r="G56" s="96">
        <v>31</v>
      </c>
      <c r="H56" s="96">
        <v>5</v>
      </c>
      <c r="I56" s="96">
        <v>1</v>
      </c>
    </row>
    <row r="57" spans="1:9" ht="13.5" customHeight="1">
      <c r="A57" s="270" t="s">
        <v>107</v>
      </c>
      <c r="B57" s="270"/>
      <c r="C57" s="270"/>
      <c r="D57" s="270"/>
      <c r="E57" s="96">
        <v>11537</v>
      </c>
      <c r="F57" s="96">
        <v>3659</v>
      </c>
      <c r="G57" s="96">
        <v>369</v>
      </c>
      <c r="H57" s="96">
        <v>48</v>
      </c>
      <c r="I57" s="96">
        <v>6</v>
      </c>
    </row>
    <row r="58" spans="1:9" ht="13.5" customHeight="1">
      <c r="A58" s="201" t="s">
        <v>111</v>
      </c>
      <c r="B58" s="201"/>
      <c r="C58" s="201"/>
      <c r="D58" s="201"/>
      <c r="E58" s="96">
        <v>8091</v>
      </c>
      <c r="F58" s="96">
        <v>212</v>
      </c>
      <c r="G58" s="96">
        <v>3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 ht="12.75">
      <c r="A62" s="284" t="s">
        <v>195</v>
      </c>
      <c r="B62" s="285"/>
      <c r="C62" s="285"/>
      <c r="D62" s="285"/>
      <c r="E62" s="286"/>
      <c r="F62" s="14">
        <v>18271</v>
      </c>
      <c r="G62" s="114">
        <v>174672490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11995</v>
      </c>
      <c r="G63" s="113">
        <v>161604051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6276</v>
      </c>
      <c r="G64" s="113">
        <v>13068439</v>
      </c>
      <c r="H64" s="116"/>
      <c r="I64" s="117"/>
    </row>
    <row r="65" spans="1:9" ht="12.75">
      <c r="A65" s="300" t="s">
        <v>199</v>
      </c>
      <c r="B65" s="307" t="s">
        <v>116</v>
      </c>
      <c r="C65" s="308"/>
      <c r="D65" s="308"/>
      <c r="E65" s="309"/>
      <c r="F65" s="112">
        <v>5733</v>
      </c>
      <c r="G65" s="112">
        <v>3354612</v>
      </c>
      <c r="H65" s="116"/>
      <c r="I65" s="117"/>
    </row>
    <row r="66" spans="1:9" ht="12.75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&amp;LA41BFB36&amp;CФорма № Зведений- 1 мзс, Підрозділ: ТУ ДСА України в Сумській областi,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9.83060010812759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19.126506024096386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10.416666666666666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6.596141879278158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0.18832391713747645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99.74786533042355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627.7066666666667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775.68</v>
      </c>
    </row>
    <row r="11" spans="1:4" ht="16.5" customHeight="1">
      <c r="A11" s="224" t="s">
        <v>63</v>
      </c>
      <c r="B11" s="226"/>
      <c r="C11" s="14">
        <v>9</v>
      </c>
      <c r="D11" s="94">
        <v>41.65</v>
      </c>
    </row>
    <row r="12" spans="1:4" ht="16.5" customHeight="1">
      <c r="A12" s="316" t="s">
        <v>106</v>
      </c>
      <c r="B12" s="316"/>
      <c r="C12" s="14">
        <v>10</v>
      </c>
      <c r="D12" s="94">
        <v>21.6</v>
      </c>
    </row>
    <row r="13" spans="1:4" ht="16.5" customHeight="1">
      <c r="A13" s="316" t="s">
        <v>31</v>
      </c>
      <c r="B13" s="316"/>
      <c r="C13" s="14">
        <v>11</v>
      </c>
      <c r="D13" s="94">
        <v>79.1</v>
      </c>
    </row>
    <row r="14" spans="1:4" ht="16.5" customHeight="1">
      <c r="A14" s="316" t="s">
        <v>107</v>
      </c>
      <c r="B14" s="316"/>
      <c r="C14" s="14">
        <v>12</v>
      </c>
      <c r="D14" s="94">
        <v>86.95</v>
      </c>
    </row>
    <row r="15" spans="1:4" ht="16.5" customHeight="1">
      <c r="A15" s="316" t="s">
        <v>111</v>
      </c>
      <c r="B15" s="316"/>
      <c r="C15" s="14">
        <v>13</v>
      </c>
      <c r="D15" s="94">
        <v>19.7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 ht="12.75">
      <c r="A23" s="68" t="s">
        <v>102</v>
      </c>
      <c r="B23" s="88"/>
      <c r="C23" s="318" t="s">
        <v>208</v>
      </c>
      <c r="D23" s="318"/>
    </row>
    <row r="24" spans="1:4" ht="12.75">
      <c r="A24" s="69" t="s">
        <v>103</v>
      </c>
      <c r="B24" s="88"/>
      <c r="C24" s="305"/>
      <c r="D24" s="305"/>
    </row>
    <row r="25" spans="1:4" ht="12.75">
      <c r="A25" s="68" t="s">
        <v>104</v>
      </c>
      <c r="B25" s="89"/>
      <c r="C25" s="305" t="s">
        <v>209</v>
      </c>
      <c r="D25" s="305"/>
    </row>
    <row r="26" ht="15.75" customHeight="1"/>
    <row r="27" spans="3:4" ht="12.75" customHeight="1">
      <c r="C27" s="315" t="s">
        <v>210</v>
      </c>
      <c r="D27" s="315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&amp;LA41BFB36&amp;CФорма № Зведений- 1 мзс, Підрозділ: ТУ ДСА України в Сумській областi,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2019-07-17T07:18:40Z</cp:lastPrinted>
  <dcterms:created xsi:type="dcterms:W3CDTF">2004-04-20T14:33:35Z</dcterms:created>
  <dcterms:modified xsi:type="dcterms:W3CDTF">2019-07-17T07:20:02Z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AA57867F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